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75" windowHeight="8625" tabRatio="657" firstSheet="2" activeTab="6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программы" sheetId="8" r:id="rId8"/>
  </sheets>
  <definedNames/>
  <calcPr fullCalcOnLoad="1" refMode="R1C1"/>
</workbook>
</file>

<file path=xl/sharedStrings.xml><?xml version="1.0" encoding="utf-8"?>
<sst xmlns="http://schemas.openxmlformats.org/spreadsheetml/2006/main" count="783" uniqueCount="401">
  <si>
    <t xml:space="preserve">     3. 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</si>
  <si>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 xml:space="preserve">     4. Администрация Захаровского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</si>
  <si>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 xml:space="preserve">      Статья 11. Дорожный фонд Администрации Захаровского сельсовета</t>
  </si>
  <si>
    <t xml:space="preserve">     Статья 12. Резервный  фонд  Администрации Захаровского сельсовета </t>
  </si>
  <si>
    <t xml:space="preserve">      Статья 13. Муниципальный внутренний долг Захаровского сельсовета</t>
  </si>
  <si>
    <t xml:space="preserve">     1.Установить верхний предел муниципального внутреннего долга по долговым обязательствам поселения:</t>
  </si>
  <si>
    <t xml:space="preserve">     3. Установить предельный объем муниципального долга Захаровского сельсовета в сумме:</t>
  </si>
  <si>
    <t xml:space="preserve">      2. Предельный объем расходов на обслуживание муниципального долга Захаровского сельсовета не должен превышать: </t>
  </si>
  <si>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</si>
  <si>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</si>
  <si>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</si>
  <si>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</si>
  <si>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</si>
  <si>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</si>
  <si>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</si>
  <si>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</si>
  <si>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</si>
  <si>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</si>
  <si>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</si>
  <si>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000 2 02 40000 00 0000 150</t>
  </si>
  <si>
    <t>810 2 02 49999 00 0000 150</t>
  </si>
  <si>
    <t>810 2 02 49999 10 0000 150</t>
  </si>
  <si>
    <t>810 2 02 49999 10 0002 150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</si>
  <si>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</si>
  <si>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</si>
  <si>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1 13 01995 10 0000 130</t>
  </si>
  <si>
    <t>1 13 02995 10 0000 130</t>
  </si>
  <si>
    <t>1 14 06025 10 0000 430</t>
  </si>
  <si>
    <t>1 16 23051 10 0000 140</t>
  </si>
  <si>
    <t>1 16 23052 10 0000 140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</si>
  <si>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</si>
  <si>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</si>
  <si>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</si>
  <si>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</si>
  <si>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</si>
  <si>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</si>
  <si>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</t>
  </si>
  <si>
    <t>Доходы бюджета поселения  2019 года</t>
  </si>
  <si>
    <t>Доходы бюджета поселения  2020 года</t>
  </si>
  <si>
    <t>Наименование кода классификации доходов бюджета</t>
  </si>
  <si>
    <t>ВСЕГО</t>
  </si>
  <si>
    <t>1 08 04020 01 1000 110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</si>
  <si>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</si>
  <si>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</si>
  <si>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</si>
  <si>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</si>
  <si>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</si>
  <si>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</si>
  <si>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1 13 02065 10 0000 130</t>
  </si>
  <si>
    <t>1 14 02053 10 0000 410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</si>
  <si>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</si>
  <si>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</si>
  <si>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</si>
  <si>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</si>
  <si>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</si>
  <si>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</si>
  <si>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</si>
  <si>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</si>
  <si>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</si>
  <si>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</si>
  <si>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</si>
  <si>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</si>
  <si>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</si>
  <si>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</si>
  <si>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</si>
  <si>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</si>
  <si>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</si>
  <si>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</si>
  <si>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</si>
  <si>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</si>
  <si>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</si>
  <si>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</si>
  <si>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</si>
  <si>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</si>
  <si>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</si>
  <si>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</si>
  <si>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</si>
  <si>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</si>
  <si>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>Субвенции бюджетам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</si>
  <si>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</si>
  <si>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</si>
  <si>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</si>
  <si>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</si>
  <si>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</si>
  <si>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</si>
  <si>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</si>
  <si>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</si>
  <si>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</si>
  <si>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</si>
  <si>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</si>
  <si>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</si>
  <si>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</si>
  <si>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</si>
  <si>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</si>
  <si>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</si>
  <si>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</si>
  <si>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</si>
  <si>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</si>
  <si>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</si>
  <si>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</si>
  <si>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</si>
  <si>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</si>
  <si>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</si>
  <si>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</si>
  <si>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</si>
  <si>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</si>
  <si>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</si>
  <si>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</si>
  <si>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</si>
  <si>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</si>
  <si>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</si>
  <si>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</si>
  <si>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</si>
  <si>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</si>
  <si>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</si>
  <si>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</si>
  <si>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</si>
  <si>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</si>
  <si>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</si>
  <si>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</si>
  <si>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</si>
  <si>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</si>
  <si>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</si>
  <si>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Статья 14. Публичные нормативные обязательства.</t>
  </si>
  <si>
    <t xml:space="preserve">  1. Установить, что публичные нормативные обязательства поселения не принимаются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</si>
  <si>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</si>
  <si>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</si>
  <si>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</si>
  <si>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</si>
  <si>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</si>
  <si>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</si>
  <si>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</si>
  <si>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</si>
  <si>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</si>
  <si>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</si>
  <si>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</si>
  <si>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</si>
  <si>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</si>
  <si>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</si>
  <si>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</si>
  <si>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</si>
  <si>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</si>
  <si>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</si>
  <si>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>8110051180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</si>
  <si>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</si>
  <si>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</si>
  <si>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</si>
  <si>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</si>
  <si>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</si>
  <si>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</si>
  <si>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</si>
  <si>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</si>
  <si>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</si>
  <si>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</si>
  <si>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</si>
  <si>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 xml:space="preserve">      Приложение № 3 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</si>
  <si>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</si>
  <si>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</si>
  <si>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</si>
  <si>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</si>
  <si>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</si>
  <si>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</si>
  <si>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</si>
  <si>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</si>
  <si>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</si>
  <si>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</si>
  <si>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</si>
  <si>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</si>
  <si>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</si>
  <si>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</si>
  <si>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</si>
  <si>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</si>
  <si>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</si>
  <si>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1 17 01050 10 0000 180</t>
  </si>
  <si>
    <t>1 17 05050 10 0000 180</t>
  </si>
  <si>
    <t>Приложение № 2</t>
  </si>
  <si>
    <t>Перечень главных администраторов доходов бюджета поселения</t>
  </si>
  <si>
    <t>Сумма на 2019 год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</si>
  <si>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</si>
  <si>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</si>
  <si>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</si>
  <si>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</si>
  <si>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</si>
  <si>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</si>
  <si>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</si>
  <si>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</si>
  <si>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</si>
  <si>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</si>
  <si>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</si>
  <si>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</si>
  <si>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</si>
  <si>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</si>
  <si>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</si>
  <si>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</si>
  <si>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</si>
  <si>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</si>
  <si>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</si>
  <si>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</si>
  <si>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</si>
  <si>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</si>
  <si>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</si>
  <si>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</si>
  <si>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</si>
  <si>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</si>
  <si>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</si>
  <si>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</si>
  <si>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</si>
  <si>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</si>
  <si>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</si>
  <si>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</si>
  <si>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</si>
  <si>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</si>
  <si>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</si>
  <si>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</si>
  <si>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</si>
  <si>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</si>
  <si>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</si>
  <si>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1 11 09045 10 0000 120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</si>
  <si>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</si>
  <si>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</si>
  <si>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</si>
  <si>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</si>
  <si>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Сумма на 2020 год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</si>
  <si>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</si>
  <si>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</si>
  <si>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</si>
  <si>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</si>
  <si>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</si>
  <si>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</si>
  <si>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</si>
  <si>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</si>
  <si>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</si>
  <si>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</si>
  <si>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</si>
  <si>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Расходование средств резервного фонда  осуществляется в соответствии с порядком, устанавливаемым Администрацией Захаровского сельсовета.</t>
  </si>
  <si>
    <t xml:space="preserve">                Глава Захаровского сельсовета:                                                        Розе Т.А.     </t>
  </si>
  <si>
    <t xml:space="preserve"> 810 01 05 02 01 10 0000 610</t>
  </si>
  <si>
    <t xml:space="preserve"> 810 01 05 02 01 10 0000 510</t>
  </si>
  <si>
    <t xml:space="preserve">Администрация Захаровского сельсовета  Казачинского района Красноярского края     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</si>
  <si>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</si>
  <si>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</si>
  <si>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</si>
  <si>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</si>
  <si>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</si>
  <si>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</si>
  <si>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</si>
  <si>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</si>
  <si>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</si>
  <si>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</si>
  <si>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</si>
  <si>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</si>
  <si>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</si>
  <si>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</si>
  <si>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</si>
  <si>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</si>
  <si>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</si>
  <si>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</si>
  <si>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</si>
  <si>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</si>
  <si>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1 11 05025 10 0000 120</t>
  </si>
  <si>
    <t>Доходы бюджета поселения  2021 года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</si>
  <si>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2019 год и плановый период 2020-2021 годов </t>
  </si>
  <si>
    <t>Главные администраторы источников внутреннего финансирования</t>
  </si>
  <si>
    <t xml:space="preserve">Источники внутреннего финансирования дефицита (профицита) бюджета поселения </t>
  </si>
  <si>
    <t>Сумма на 2021 год</t>
  </si>
  <si>
    <t>Код главного администратора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</si>
  <si>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</si>
  <si>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 бюджетных и автономных учреждений, а так 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</si>
  <si>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</si>
  <si>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2 02 15001 10 0020 150</t>
  </si>
  <si>
    <t>2 02 15001 10 0030 150</t>
  </si>
  <si>
    <t>2 02 30024 10 4901 150</t>
  </si>
  <si>
    <t xml:space="preserve"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</si>
  <si>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2 02 35118 10 0000 150</t>
  </si>
  <si>
    <t>2 02 49999 10 0002 150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</si>
  <si>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</si>
  <si>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</si>
  <si>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</si>
  <si>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2 08 05000 10 0000 150</t>
  </si>
  <si>
    <t>2 19 35118 10 0000 150</t>
  </si>
  <si>
    <t>2 19 60010 10 0000 150</t>
  </si>
  <si>
    <t>всего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</si>
  <si>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</si>
  <si>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</si>
  <si>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</si>
  <si>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</si>
  <si>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</si>
  <si>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0120000000</t>
  </si>
  <si>
    <t>0120081020</t>
  </si>
  <si>
    <t>0120081090</t>
  </si>
  <si>
    <t>Ведомственная структура расходов бюджета поселения  на 2019 год и плановый период 2020-2021 годов</t>
  </si>
  <si>
    <t>рублей</t>
  </si>
  <si>
    <t xml:space="preserve">                                                                                                                        Приложение № 6</t>
  </si>
  <si>
    <t>Российская Федерация</t>
  </si>
  <si>
    <t xml:space="preserve">     Статья 2. Главные администраторы </t>
  </si>
  <si>
    <t xml:space="preserve">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 бюджета поселения согласно приложению 3 к настоящему Решению .</t>
  </si>
  <si>
    <t xml:space="preserve">     1. Утвердить перечень  главных администраторов доходов  бюджета поселения и закрепленных за ними доходных источников согласно приложению 2 к настоящему Решению.</t>
  </si>
  <si>
    <t xml:space="preserve">     Статья 5. Изменение показателей сводной бюджетной росписи  бюджета поселения</t>
  </si>
  <si>
    <t xml:space="preserve">     1)  на сумму доходов, дополнительно полученных  от оказания платных услуг, безвозмездных поступлений от физических и юридических лиц, в том числе добровольных пожертвований, и от иной приносящей доход деятельности сверх утвержденных настоящим Решением и бюджетной сметой бюджетных ассигнований,  направленных на финансирование расходов данных учреждений в соответствии с бюджетной  сметой; </t>
  </si>
  <si>
    <t xml:space="preserve">     2)  в случаях  образования, переименования, реорганизации, ликвидации  муниципальных учреждений,  в том числе путем изменения типа существующих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их деятельности;</t>
  </si>
  <si>
    <t xml:space="preserve">     3)  в случаях переименования, реорганизации, ликвидации, создания муниципальных учреждений, в том числе путем изменения типа существующих 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 на обеспечение их деятельности;</t>
  </si>
  <si>
    <t xml:space="preserve">     4) в случае перераспределения бюджетных ассигнований  в пределах общего объема средств, предусмотренных муниципальному бюджетному 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(выполнением работ), бюджетных инвестиций; </t>
  </si>
  <si>
    <t xml:space="preserve">     5) в случаях изменения размеров субсидий, предусмотренных муниципальным бюджетным  учреждениям на  финансовое обеспечение выполнения муниципального задания;</t>
  </si>
  <si>
    <t xml:space="preserve">     6) в случае перераспределения бюджетных ассигнований  в пределах общего объема расходов, предусмотренных настоящим Решением муниципальному бюджетному учреждению в виде субсидий на цели, не связанные с финансовым обеспечением выполнения муниципального задания;</t>
  </si>
  <si>
    <t xml:space="preserve">   7) в случае заключения администрацией Захаровского сельсовета с администрацией Казачинского района соглашений о передаче осуществления части полномочий в пределах объема средств, предусмотренных на выполнение указанных полномочий;</t>
  </si>
  <si>
    <t xml:space="preserve">     Статья 6.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</si>
  <si>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 xml:space="preserve">     Статья 7.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</si>
  <si>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t xml:space="preserve">     Статья 8. Индексация заработной платы работников муниципальных учреждений</t>
  </si>
  <si>
    <t xml:space="preserve">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</t>
  </si>
  <si>
    <t xml:space="preserve">     2.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</si>
  <si>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</si>
  <si>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</si>
  <si>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</si>
  <si>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</si>
  <si>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</si>
  <si>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</si>
  <si>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 xml:space="preserve">     8) на сумму средств межбюджетных трансфертов, передаваемых из районного бюджета  на осуществление отдельных целевых расходов на основании федеральных  и краевых законов и (или) нормативных правовых актов Президента Российской Федерации и Правительства Российской Федерации, Правительства Красноярского края, Губернатора Красноярского края, Казачинского района, а также соглашений, заключенных с главными распорядителями средств районного бюджета, и уведомлений главных распорядителей средств районного бюджета;</t>
  </si>
  <si>
    <t xml:space="preserve">    9) в случае уменьшения суммы средств межбюджетных трансфертов из районного бюджета.</t>
  </si>
  <si>
    <t>2 02 49999 10 0018 150</t>
  </si>
  <si>
    <t>2 02 49999 10 7412 150</t>
  </si>
  <si>
    <t>2 02 49999 10 7508 150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</si>
  <si>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</si>
  <si>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2 02 49999 10 7641 150</t>
  </si>
  <si>
    <t>Прочие межбюджетные трансферты,передаваемые бюджетам сельских поселений на осуществление расходов, направленных на реализацию мероприятий по поддержке местных инициатив, в рамкахподпрограммы "Поддержка местных инициатив" государственной программы Красноярского края "Содействие развитие местного самоуправления"</t>
  </si>
  <si>
    <t>810 2 02 49999 10 7412 150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</si>
  <si>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</si>
  <si>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Обеспечение пожарной безопасности</t>
  </si>
  <si>
    <t>0310</t>
  </si>
  <si>
    <t>Коммунальное хозяйство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</si>
  <si>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</si>
  <si>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</si>
  <si>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</si>
  <si>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</si>
  <si>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01200S5080</t>
  </si>
  <si>
    <t xml:space="preserve">     «О бюджете Захаровского сельсовета на 2020 год и плановый период 2021-2022 годов»</t>
  </si>
  <si>
    <t xml:space="preserve">    Статья 1. Основные характеристики бюджета поселения на 2020 год и плановый период 2021-2022 годов.</t>
  </si>
  <si>
    <t xml:space="preserve">     1. Утвердить основные характеристики бюджета поселения на 2020 год и плановый период на 2021 -2022 годов:</t>
  </si>
  <si>
    <t xml:space="preserve">     3) дефицит бюджета поселения  на 2020 год  в сумме 0,00 рублей,   на плановый период 2021 -2022 годов  в сумме 0,00 рублей;</t>
  </si>
  <si>
    <t xml:space="preserve">     4) источники    внутреннего    финансирования дефицита (профицита) бюджета поселения в сумме 0,00 рублей на 2020 год и в  сумме 0,00 рублей на плановый период 2021-2022 годов согласно приложению 1 к настоящему Решению.</t>
  </si>
  <si>
    <t xml:space="preserve">     Статья 3. Доходы бюджета поселения на 2020 год и плановый период 2021-2022 годов</t>
  </si>
  <si>
    <t xml:space="preserve">      Утвердить доходы  бюджета поселения на 2020 год и плановый период 2021-2022 годов согласно приложению 4 к настоящему Решению.</t>
  </si>
  <si>
    <t xml:space="preserve">      Статья 4. Распределение на 2020 год и плановый период 2021-2022 годов расходов  бюджета поселения по бюджетной классификации Российской Федерации</t>
  </si>
  <si>
    <t xml:space="preserve">      1. Утвердить в пределах общего объема расходов, установленного статьей 1 настоящего Решения, распределение бюджетных ассигнований по разделам и  подразделам бюджетной классификации расходов Российской Федерации  на 2020 год и плановый период 2021-2022 годов согласно приложению 5 к настоящему Решению:</t>
  </si>
  <si>
    <t xml:space="preserve">      а) Утвердить ведомственную структуру расходов бюджета поселения на 2020 год и плановый период 2021-2022 годов согласно приложению 6 к настоящему Решению.</t>
  </si>
  <si>
    <t xml:space="preserve">      б) Утвердить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2020 год и плановый период 2021-2022 годов согласно приложению 7 к настоящему Решению.</t>
  </si>
  <si>
    <t xml:space="preserve">     1.Установить, что глава Захаровского сельсовета Казачинского района, исполняющий полномочия главы местной администрации и при отсутствии иного органа местной администрации, осуществляющего составление и организацию исполнения местного бюджета,  вправе в ходе исполнения настоящего решения, вносить изменения в бюджетную роспись бюджета поселения  на 2020 год и плановый период 2021-2022 годов без внесения изменений в настоящее Решение:</t>
  </si>
  <si>
    <t xml:space="preserve">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2020 году и плановом периоде 2021-2022 годов, составляет 2,0 штатные единицы, в том числе выборных должностных лиц, осуществляющих свои полномочия на постоянной основе – 1 штатная единица, численность работников, муниципальных служащих – 1,0 штатная единица.</t>
  </si>
  <si>
    <t xml:space="preserve">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2009, 2011 ,2012, 2013, 2015, 2016, 2018 годах увеличиваются (индексируются), в 2019 году на 4,3 процента с 01 октября 2019 года,в 2020 году индексируются на 3 процента  с 1 октября 2020 года и плановом периоде 2021-2022 годов на коэффицент, равный 1;  </t>
  </si>
  <si>
    <t xml:space="preserve">      Заработная плата работников муниципальных казенных, бюджетных учреждений увеличивается (индексируется): в 2019 году на 4,3 процента с 1 октября 2019 года, в 2020 году на 3 процента с 1 октября 2020 года и плановом периоде 2021 - 2022 годов на коэффициент, равный 1.
       </t>
  </si>
  <si>
    <t xml:space="preserve">    Статья 9.  Особенности использования средств, получаемых сельскими бюджетными учреждениями в 2020 году</t>
  </si>
  <si>
    <t xml:space="preserve">     Статья 10. Особенности исполнения бюджета поселения в 2020 году</t>
  </si>
  <si>
    <t xml:space="preserve">      1) Установить, что не использованные по состоянию на 1 января 2020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2020 года.</t>
  </si>
  <si>
    <t xml:space="preserve">       2) Остатки средств бюджета поселения на 1 января 2020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2020 году.</t>
  </si>
  <si>
    <t xml:space="preserve">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2020 года обязательствам, производится главными распорядителями средств бюджета поселения за счет утвержденных им бюджетных ассигнований на 2020 год.</t>
  </si>
  <si>
    <t xml:space="preserve">      Установить, что в расходной части проекта бюджета поселения предусматривается резервный фонд администрации сельсовета на 2020 год в сумме 1 000,00 рублей, на 2021 год в сумме 1 000,00 рублей, на 2022 год в сумме 1 000,00 рублей.</t>
  </si>
  <si>
    <t xml:space="preserve">     на 1 января 2021 года по долговым обязательствам в сумме  0 рублей, в том числе по муниципальным гарантиям в сумме 0 рублей;</t>
  </si>
  <si>
    <t xml:space="preserve">      на 1 января 2022 года по долговым обязательствам в сумме 0 рублей, в том числе по муниципальным гарантиям в сумме 0 рублей;</t>
  </si>
  <si>
    <t xml:space="preserve">      на 1 января 2023 года по долговым обязательствам в сумме 0 рублей, в том числе по муниципальным гарантиям в сумме 0 рублей.</t>
  </si>
  <si>
    <t xml:space="preserve">    33 335,00 рублей в 2020 году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</si>
  <si>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2020 года.</t>
  </si>
  <si>
    <t xml:space="preserve"> дефицита районного бюджета на 2020 год и плановый период 2021-2022 годов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</si>
  <si>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2020 год и плановый период 2021-2022 годов</t>
  </si>
  <si>
    <t>Приложение № 4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</si>
  <si>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</si>
  <si>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</si>
  <si>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</si>
  <si>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</si>
  <si>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Дотация бюджетам сельских поселений на выравнивание  бюджетной обеспеченности из районного бюджета за счет субвенции краевого бюджета</t>
  </si>
  <si>
    <t>Дотации бюджетам сельских поселений на выравнивание бюджетной обеспеченности из районного бюджета за счет собственных доходов районного бюджета</t>
  </si>
  <si>
    <t xml:space="preserve"> Статья 16. Вступление решения в силу.</t>
  </si>
  <si>
    <t>Статья 15. Иные межбюджетные трансферты</t>
  </si>
  <si>
    <t>Иные межбюджетные трансферты бюджета сельского поселения на обеспечение первичных мер пожарной безопасности на территории Захаровского сельсовета в рамках подпрограммы 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</si>
  <si>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810 2 02 49999 10 0018 150</t>
  </si>
  <si>
    <t>к  решению схода граждан Захаровского сельсовета</t>
  </si>
  <si>
    <t>к  решения схода граждан Захаровского сельсовета</t>
  </si>
  <si>
    <t>к решению схода граждан Захаровского сельсовета</t>
  </si>
  <si>
    <t xml:space="preserve"> на 2020 год  и плановый период 2021-2022 годов.</t>
  </si>
  <si>
    <t>на 2020 год и плановый период 2021 - 2022 годов</t>
  </si>
  <si>
    <t>Сумма на 2022 год</t>
  </si>
  <si>
    <t>Доходы районного бюджета на 2020 год и плановый период 2021-2022 годов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</si>
  <si>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 </t>
  </si>
  <si>
    <t>8110010490</t>
  </si>
  <si>
    <t xml:space="preserve"> РЕШЕНИЕ</t>
  </si>
  <si>
    <t xml:space="preserve">     1) прогнозируемый общий объем доходов бюджета поселения  на 2020 год  в сумме 3 331 354,00 рубля, на 2021 год в сумме 3 261 567,00 рублей; на 2022 год в сумме 3 219 123,00 рубля;                                                                               </t>
  </si>
  <si>
    <t xml:space="preserve">     2) общий объем расходов бюджета поселения на 2020 год в сумме 3 331 354,00 рубля; на 2021 год в сумме 3 261 567,00 рублей, в том числе условно утвержденные расходы в сумме 81 539,18 рублей; на 2022 год в сумме 3 219 123,00 рубля, в том числе условно утвержденные расходы в сумме 160 956,15 рублей;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</si>
  <si>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2. Направить в  2020 году и плановом периоде 2021-2022 годов бюджету Казачинского района иные межбюджетные трансферты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2020 году - 230 590,00 рублей, в плановом периоде 2021-2022 годов - по 230 590,00 рублей ежегодно.
    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Захаровского сельского Совета депутатов.</t>
  </si>
  <si>
    <t xml:space="preserve">      Утвердить объем бюджетных ассигнований дорожного фонда Администрации Захаровского сельсовета  на 2020 год в сумме 50 600,00 рублей, на 2021 год в сумме 52 400,00 рубля, на 2022 год в сумме 54 100,00 рубль.</t>
  </si>
  <si>
    <t xml:space="preserve"> 1) Межбюджетные трансферты,передаваемые бюджетам муниципальных районов из бюджетов сельских поселений на осуществление полномочий по решению вопросов местного значения в области создания условий для организации досуга и обеспечение жителей сельского поселения услугами культуры 230 590,00 рублей ежегодно</t>
  </si>
  <si>
    <t xml:space="preserve">     493 461,00 рубль в 2020 году</t>
  </si>
  <si>
    <t xml:space="preserve">     482 914,00 рублей в 2021 году</t>
  </si>
  <si>
    <t xml:space="preserve">     482 839,00 рублей в 2022 году</t>
  </si>
  <si>
    <t xml:space="preserve">    34 360,00 рублей в 2021 году</t>
  </si>
  <si>
    <t xml:space="preserve">    35 344,00 рубля в 2022 году</t>
  </si>
  <si>
    <t>"27"декабря 2019г                             с.Захаровка                                                       №41-115</t>
  </si>
  <si>
    <t xml:space="preserve">  от 27.12.2019г. №41-115 </t>
  </si>
  <si>
    <t xml:space="preserve">  от 27.12.2019 № 41-115</t>
  </si>
  <si>
    <t xml:space="preserve">  от 27.12.19 № 41-115</t>
  </si>
  <si>
    <t xml:space="preserve">  от 27.12.2019 № 41-115+</t>
  </si>
  <si>
    <t xml:space="preserve"> от 27.12.2019  № 41-115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</si>
  <si>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</si>
  <si>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 xml:space="preserve"> Прочие межбюджетные трансферты, передаваемые бюджетам сельских поселений на осуществление частичного финансирования (возмещения) расходов на 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Захаровского сельсовета в рамках непрограммных расходов отдельных органов местного самоуправления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</si>
</sst>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54" applyNumberFormat="1" applyFont="1" applyFill="1" applyBorder="1" applyAlignment="1">
      <alignment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 wrapText="1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7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4" fillId="0" borderId="0" xfId="0" applyNumberFormat="1" applyFont="1" applyFill="1" applyAlignment="1">
      <alignment horizontal="justify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1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6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2"/>
  <sheetViews>
    <sheetView zoomScalePageLayoutView="0" workbookViewId="0" topLeftCell="A1">
      <selection activeCell="A82" sqref="A82"/>
    </sheetView>
  </sheetViews>
  <sheetFormatPr defaultColWidth="9.00390625" defaultRowHeight="12.75"/>
  <cols>
    <col min="1" max="1" width="98.875" style="76" customWidth="1"/>
    <col min="2" max="4" width="9.125" style="63" customWidth="1"/>
    <col min="5" max="5" width="11.00390625" style="63" customWidth="1"/>
    <col min="6" max="16384" width="9.125" style="63" customWidth="1"/>
  </cols>
  <sheetData>
    <row r="1" ht="15.75">
      <c r="A1" s="64" t="s">
        <v>293</v>
      </c>
    </row>
    <row r="2" ht="15.75">
      <c r="A2" s="64" t="s">
        <v>233</v>
      </c>
    </row>
    <row r="3" ht="15.75">
      <c r="A3" s="64" t="s">
        <v>232</v>
      </c>
    </row>
    <row r="4" ht="15.75">
      <c r="A4" s="64"/>
    </row>
    <row r="5" ht="15.75">
      <c r="A5" s="64"/>
    </row>
    <row r="6" ht="15.75">
      <c r="A6" s="64" t="s">
        <v>382</v>
      </c>
    </row>
    <row r="7" ht="15.75">
      <c r="A7" s="64"/>
    </row>
    <row r="8" ht="15.75">
      <c r="A8" s="64"/>
    </row>
    <row r="9" ht="15.75">
      <c r="A9" s="64"/>
    </row>
    <row r="10" ht="15.75">
      <c r="A10" s="65" t="s">
        <v>393</v>
      </c>
    </row>
    <row r="11" ht="15.75">
      <c r="A11" s="65"/>
    </row>
    <row r="12" ht="15.75">
      <c r="A12" s="66" t="s">
        <v>334</v>
      </c>
    </row>
    <row r="13" ht="15.75">
      <c r="A13" s="66"/>
    </row>
    <row r="14" ht="15.75">
      <c r="A14" s="66"/>
    </row>
    <row r="15" ht="33.75" customHeight="1">
      <c r="A15" s="67" t="s">
        <v>335</v>
      </c>
    </row>
    <row r="16" ht="17.25" customHeight="1">
      <c r="A16" s="67"/>
    </row>
    <row r="17" ht="31.5">
      <c r="A17" s="71" t="s">
        <v>336</v>
      </c>
    </row>
    <row r="18" ht="33" customHeight="1">
      <c r="A18" s="71" t="s">
        <v>383</v>
      </c>
    </row>
    <row r="19" ht="63">
      <c r="A19" s="71" t="s">
        <v>384</v>
      </c>
    </row>
    <row r="20" ht="31.5">
      <c r="A20" s="71" t="s">
        <v>337</v>
      </c>
    </row>
    <row r="21" ht="47.25">
      <c r="A21" s="71" t="s">
        <v>338</v>
      </c>
    </row>
    <row r="22" ht="15.75">
      <c r="A22" s="68"/>
    </row>
    <row r="23" ht="15.75">
      <c r="A23" s="69" t="s">
        <v>294</v>
      </c>
    </row>
    <row r="24" ht="15.75">
      <c r="A24" s="70"/>
    </row>
    <row r="25" ht="31.5">
      <c r="A25" s="71" t="s">
        <v>296</v>
      </c>
    </row>
    <row r="26" ht="63">
      <c r="A26" s="71" t="s">
        <v>295</v>
      </c>
    </row>
    <row r="27" ht="15.75">
      <c r="A27" s="71"/>
    </row>
    <row r="28" ht="15.75">
      <c r="A28" s="67" t="s">
        <v>339</v>
      </c>
    </row>
    <row r="29" ht="15.75">
      <c r="A29" s="70"/>
    </row>
    <row r="30" ht="31.5">
      <c r="A30" s="70" t="s">
        <v>340</v>
      </c>
    </row>
    <row r="31" ht="15.75">
      <c r="A31" s="70"/>
    </row>
    <row r="32" ht="31.5">
      <c r="A32" s="67" t="s">
        <v>341</v>
      </c>
    </row>
    <row r="33" ht="15.75">
      <c r="A33" s="67"/>
    </row>
    <row r="34" ht="63">
      <c r="A34" s="70" t="s">
        <v>342</v>
      </c>
    </row>
    <row r="35" ht="31.5">
      <c r="A35" s="70" t="s">
        <v>343</v>
      </c>
    </row>
    <row r="36" ht="78.75">
      <c r="A36" s="70" t="s">
        <v>344</v>
      </c>
    </row>
    <row r="37" ht="141.75">
      <c r="A37" s="80" t="s">
        <v>385</v>
      </c>
    </row>
    <row r="38" ht="15.75">
      <c r="A38" s="70"/>
    </row>
    <row r="39" ht="15.75">
      <c r="A39" s="69" t="s">
        <v>297</v>
      </c>
    </row>
    <row r="40" ht="15.75">
      <c r="A40" s="69"/>
    </row>
    <row r="41" ht="94.5">
      <c r="A41" s="79" t="s">
        <v>345</v>
      </c>
    </row>
    <row r="42" ht="15.75">
      <c r="A42" s="80"/>
    </row>
    <row r="43" ht="78.75">
      <c r="A43" s="71" t="s">
        <v>298</v>
      </c>
    </row>
    <row r="44" ht="63">
      <c r="A44" s="71" t="s">
        <v>299</v>
      </c>
    </row>
    <row r="45" ht="78.75">
      <c r="A45" s="71" t="s">
        <v>300</v>
      </c>
    </row>
    <row r="46" ht="78.75">
      <c r="A46" s="71" t="s">
        <v>301</v>
      </c>
    </row>
    <row r="47" ht="31.5">
      <c r="A47" s="71" t="s">
        <v>302</v>
      </c>
    </row>
    <row r="48" ht="63">
      <c r="A48" s="71" t="s">
        <v>303</v>
      </c>
    </row>
    <row r="49" ht="47.25">
      <c r="A49" s="80" t="s">
        <v>304</v>
      </c>
    </row>
    <row r="50" ht="94.5">
      <c r="A50" s="87" t="s">
        <v>316</v>
      </c>
    </row>
    <row r="51" ht="15.75">
      <c r="A51" s="86" t="s">
        <v>317</v>
      </c>
    </row>
    <row r="52" ht="15.75">
      <c r="A52" s="81"/>
    </row>
    <row r="53" ht="63">
      <c r="A53" s="69" t="s">
        <v>305</v>
      </c>
    </row>
    <row r="54" ht="15.75">
      <c r="A54" s="69"/>
    </row>
    <row r="55" ht="94.5">
      <c r="A55" s="70" t="s">
        <v>347</v>
      </c>
    </row>
    <row r="56" ht="15.75">
      <c r="A56" s="70"/>
    </row>
    <row r="57" ht="47.25">
      <c r="A57" s="69" t="s">
        <v>306</v>
      </c>
    </row>
    <row r="58" ht="15.75">
      <c r="A58" s="70"/>
    </row>
    <row r="59" ht="94.5">
      <c r="A59" s="70" t="s">
        <v>346</v>
      </c>
    </row>
    <row r="60" ht="15.75">
      <c r="A60" s="70"/>
    </row>
    <row r="61" ht="15.75">
      <c r="A61" s="69" t="s">
        <v>307</v>
      </c>
    </row>
    <row r="62" ht="15.75">
      <c r="A62" s="69"/>
    </row>
    <row r="63" ht="57.75" customHeight="1">
      <c r="A63" s="71" t="s">
        <v>348</v>
      </c>
    </row>
    <row r="64" ht="15.75">
      <c r="A64" s="70"/>
    </row>
    <row r="65" ht="31.5">
      <c r="A65" s="69" t="s">
        <v>349</v>
      </c>
    </row>
    <row r="66" ht="15.75">
      <c r="A66" s="69"/>
    </row>
    <row r="67" ht="47.25">
      <c r="A67" s="70" t="s">
        <v>308</v>
      </c>
    </row>
    <row r="68" ht="78.75">
      <c r="A68" s="72" t="s">
        <v>309</v>
      </c>
    </row>
    <row r="69" ht="78.75">
      <c r="A69" s="70" t="s">
        <v>0</v>
      </c>
    </row>
    <row r="70" ht="63">
      <c r="A70" s="72" t="s">
        <v>1</v>
      </c>
    </row>
    <row r="71" ht="15.75">
      <c r="A71" s="72"/>
    </row>
    <row r="72" ht="15.75">
      <c r="A72" s="77" t="s">
        <v>350</v>
      </c>
    </row>
    <row r="73" ht="15.75">
      <c r="A73" s="72"/>
    </row>
    <row r="74" ht="78.75">
      <c r="A74" s="72" t="s">
        <v>351</v>
      </c>
    </row>
    <row r="75" ht="78.75">
      <c r="A75" s="72" t="s">
        <v>352</v>
      </c>
    </row>
    <row r="76" ht="63">
      <c r="A76" s="72" t="s">
        <v>353</v>
      </c>
    </row>
    <row r="77" ht="15.75">
      <c r="A77" s="72"/>
    </row>
    <row r="78" ht="15.75">
      <c r="A78" s="77" t="s">
        <v>2</v>
      </c>
    </row>
    <row r="79" ht="15.75">
      <c r="A79" s="72"/>
    </row>
    <row r="80" ht="47.25">
      <c r="A80" s="72" t="s">
        <v>386</v>
      </c>
    </row>
    <row r="81" ht="15.75">
      <c r="A81" s="72"/>
    </row>
    <row r="82" ht="15.75">
      <c r="A82" s="69" t="s">
        <v>3</v>
      </c>
    </row>
    <row r="83" ht="15.75">
      <c r="A83" s="69"/>
    </row>
    <row r="84" ht="47.25">
      <c r="A84" s="70" t="s">
        <v>354</v>
      </c>
    </row>
    <row r="85" ht="31.5">
      <c r="A85" s="70" t="s">
        <v>234</v>
      </c>
    </row>
    <row r="86" ht="15.75">
      <c r="A86" s="70"/>
    </row>
    <row r="87" ht="15.75">
      <c r="A87" s="69" t="s">
        <v>4</v>
      </c>
    </row>
    <row r="88" ht="15.75">
      <c r="A88" s="69"/>
    </row>
    <row r="89" ht="31.5">
      <c r="A89" s="70" t="s">
        <v>5</v>
      </c>
    </row>
    <row r="90" ht="31.5">
      <c r="A90" s="70" t="s">
        <v>355</v>
      </c>
    </row>
    <row r="91" ht="31.5">
      <c r="A91" s="70" t="s">
        <v>356</v>
      </c>
    </row>
    <row r="92" ht="31.5">
      <c r="A92" s="70" t="s">
        <v>357</v>
      </c>
    </row>
    <row r="93" ht="31.5">
      <c r="A93" s="70" t="s">
        <v>7</v>
      </c>
    </row>
    <row r="94" ht="15.75">
      <c r="A94" s="70" t="s">
        <v>388</v>
      </c>
    </row>
    <row r="95" ht="15.75">
      <c r="A95" s="70" t="s">
        <v>389</v>
      </c>
    </row>
    <row r="96" ht="15.75">
      <c r="A96" s="70" t="s">
        <v>390</v>
      </c>
    </row>
    <row r="97" ht="15.75">
      <c r="A97" s="70" t="s">
        <v>6</v>
      </c>
    </row>
    <row r="98" ht="15.75">
      <c r="A98" s="70" t="s">
        <v>358</v>
      </c>
    </row>
    <row r="99" ht="15.75">
      <c r="A99" s="70" t="s">
        <v>391</v>
      </c>
    </row>
    <row r="100" ht="15.75">
      <c r="A100" s="70" t="s">
        <v>392</v>
      </c>
    </row>
    <row r="101" ht="15.75">
      <c r="A101" s="70"/>
    </row>
    <row r="102" ht="15.75">
      <c r="A102" s="78" t="s">
        <v>123</v>
      </c>
    </row>
    <row r="103" ht="15.75">
      <c r="A103" s="78"/>
    </row>
    <row r="104" ht="15.75">
      <c r="A104" s="68" t="s">
        <v>124</v>
      </c>
    </row>
    <row r="105" ht="15.75">
      <c r="A105" s="68"/>
    </row>
    <row r="106" s="107" customFormat="1" ht="15.75">
      <c r="A106" s="106" t="s">
        <v>370</v>
      </c>
    </row>
    <row r="107" ht="63">
      <c r="A107" s="89" t="s">
        <v>387</v>
      </c>
    </row>
    <row r="108" ht="15.75">
      <c r="A108" s="89"/>
    </row>
    <row r="109" ht="15.75">
      <c r="A109" s="88" t="s">
        <v>369</v>
      </c>
    </row>
    <row r="110" ht="15.75">
      <c r="A110" s="69"/>
    </row>
    <row r="111" ht="63">
      <c r="A111" s="70" t="s">
        <v>359</v>
      </c>
    </row>
    <row r="112" ht="15.75">
      <c r="A112" s="70"/>
    </row>
    <row r="113" ht="15.75">
      <c r="A113" s="73"/>
    </row>
    <row r="114" ht="15.75">
      <c r="A114" s="70" t="s">
        <v>235</v>
      </c>
    </row>
    <row r="115" ht="15.75">
      <c r="A115" s="73"/>
    </row>
    <row r="116" ht="15.75">
      <c r="A116" s="73"/>
    </row>
    <row r="117" ht="15.75">
      <c r="A117" s="73"/>
    </row>
    <row r="118" ht="15.75">
      <c r="A118" s="73"/>
    </row>
    <row r="119" ht="15.75">
      <c r="A119" s="73"/>
    </row>
    <row r="120" ht="15.75">
      <c r="A120" s="73"/>
    </row>
    <row r="121" ht="15.75">
      <c r="A121" s="73"/>
    </row>
    <row r="122" ht="15.75">
      <c r="A122" s="73"/>
    </row>
    <row r="123" ht="15.75">
      <c r="A123" s="73"/>
    </row>
    <row r="124" ht="15.75">
      <c r="A124" s="73"/>
    </row>
    <row r="125" ht="15.75">
      <c r="A125" s="65"/>
    </row>
    <row r="126" ht="15.75">
      <c r="A126" s="74"/>
    </row>
    <row r="127" ht="15.75">
      <c r="A127" s="73"/>
    </row>
    <row r="128" ht="15.75">
      <c r="A128" s="73"/>
    </row>
    <row r="129" ht="15.75">
      <c r="A129" s="73"/>
    </row>
    <row r="130" ht="15.75">
      <c r="A130" s="73"/>
    </row>
    <row r="131" ht="15.75">
      <c r="A131" s="73"/>
    </row>
    <row r="132" ht="15.75">
      <c r="A132" s="74"/>
    </row>
    <row r="133" ht="15.75">
      <c r="A133" s="74"/>
    </row>
    <row r="134" ht="15.75">
      <c r="A134" s="75"/>
    </row>
    <row r="135" ht="15.75">
      <c r="A135" s="73"/>
    </row>
    <row r="136" ht="15.75">
      <c r="A136" s="73"/>
    </row>
    <row r="137" ht="15.75">
      <c r="A137" s="73"/>
    </row>
    <row r="138" ht="15.75">
      <c r="A138" s="73"/>
    </row>
    <row r="139" ht="15.75">
      <c r="A139" s="73"/>
    </row>
    <row r="140" ht="15.75">
      <c r="A140" s="74"/>
    </row>
    <row r="141" ht="15.75">
      <c r="A141" s="74"/>
    </row>
    <row r="142" ht="15.75">
      <c r="A142" s="65"/>
    </row>
    <row r="143" ht="15.75">
      <c r="A143" s="74"/>
    </row>
    <row r="144" ht="15.75">
      <c r="A144" s="73"/>
    </row>
    <row r="145" ht="15.75">
      <c r="A145" s="73"/>
    </row>
    <row r="146" ht="15.75">
      <c r="A146" s="73"/>
    </row>
    <row r="147" ht="15.75">
      <c r="A147" s="73"/>
    </row>
    <row r="148" ht="15.75">
      <c r="A148" s="73"/>
    </row>
    <row r="149" ht="15.75">
      <c r="A149" s="74"/>
    </row>
    <row r="150" ht="15.75">
      <c r="A150" s="74"/>
    </row>
    <row r="151" ht="15.75">
      <c r="A151" s="75"/>
    </row>
    <row r="152" ht="15.75">
      <c r="A152" s="73"/>
    </row>
    <row r="153" ht="15.75">
      <c r="A153" s="73"/>
    </row>
    <row r="154" ht="15.75">
      <c r="A154" s="73"/>
    </row>
    <row r="155" ht="15.75">
      <c r="A155" s="73"/>
    </row>
    <row r="156" ht="15.75">
      <c r="A156" s="73"/>
    </row>
    <row r="157" ht="15.75">
      <c r="A157" s="73"/>
    </row>
    <row r="158" ht="15.75">
      <c r="A158" s="73"/>
    </row>
    <row r="159" ht="15.75">
      <c r="A159" s="73"/>
    </row>
    <row r="160" ht="15.75">
      <c r="A160" s="74"/>
    </row>
    <row r="161" ht="15.75">
      <c r="A161" s="74"/>
    </row>
    <row r="162" ht="15.75">
      <c r="A162" s="75"/>
    </row>
    <row r="163" ht="15.75">
      <c r="A163" s="73"/>
    </row>
    <row r="164" ht="15.75">
      <c r="A164" s="73"/>
    </row>
    <row r="165" ht="15.75">
      <c r="A165" s="73"/>
    </row>
    <row r="166" ht="15.75">
      <c r="A166" s="73"/>
    </row>
    <row r="167" ht="15.75">
      <c r="A167" s="73"/>
    </row>
    <row r="168" ht="15.75">
      <c r="A168" s="74"/>
    </row>
    <row r="169" ht="15.75">
      <c r="A169" s="74"/>
    </row>
    <row r="170" ht="15.75">
      <c r="A170" s="74"/>
    </row>
    <row r="171" ht="15.75">
      <c r="A171" s="74"/>
    </row>
    <row r="172" ht="15.75">
      <c r="A172" s="74"/>
    </row>
    <row r="173" ht="15.75">
      <c r="A173" s="74"/>
    </row>
    <row r="174" ht="15.75">
      <c r="A174" s="74"/>
    </row>
    <row r="175" ht="15.75">
      <c r="A175" s="74"/>
    </row>
    <row r="176" ht="15.75">
      <c r="A176" s="74"/>
    </row>
    <row r="177" ht="15.75">
      <c r="A177" s="74"/>
    </row>
    <row r="178" ht="15.75">
      <c r="A178" s="74"/>
    </row>
    <row r="179" ht="15.75">
      <c r="A179" s="74"/>
    </row>
    <row r="180" ht="15.75">
      <c r="A180" s="74"/>
    </row>
    <row r="181" ht="15.75">
      <c r="A181" s="74"/>
    </row>
    <row r="182" ht="15.75">
      <c r="A182" s="74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6" ht="15">
      <c r="A1" s="131" t="s">
        <v>56</v>
      </c>
      <c r="B1" s="131"/>
      <c r="C1" s="131"/>
      <c r="D1" s="131"/>
      <c r="E1" s="131"/>
      <c r="F1" s="131"/>
    </row>
    <row r="2" spans="1:6" ht="15.75" customHeight="1">
      <c r="A2" s="132" t="s">
        <v>375</v>
      </c>
      <c r="B2" s="132"/>
      <c r="C2" s="132"/>
      <c r="D2" s="132"/>
      <c r="E2" s="132"/>
      <c r="F2" s="132"/>
    </row>
    <row r="3" spans="1:6" s="84" customFormat="1" ht="15.75" customHeight="1">
      <c r="A3" s="133" t="s">
        <v>394</v>
      </c>
      <c r="B3" s="133"/>
      <c r="C3" s="133"/>
      <c r="D3" s="133"/>
      <c r="E3" s="133"/>
      <c r="F3" s="133"/>
    </row>
    <row r="4" spans="1:6" ht="15">
      <c r="A4" s="10"/>
      <c r="B4" s="10"/>
      <c r="C4" s="10"/>
      <c r="D4" s="10"/>
      <c r="E4" s="10"/>
      <c r="F4" s="10"/>
    </row>
    <row r="5" spans="1:6" ht="15">
      <c r="A5" s="10"/>
      <c r="B5" s="10"/>
      <c r="C5" s="10"/>
      <c r="D5" s="10"/>
      <c r="E5" s="10"/>
      <c r="F5" s="10"/>
    </row>
    <row r="6" spans="1:6" ht="14.25">
      <c r="A6" s="134" t="s">
        <v>263</v>
      </c>
      <c r="B6" s="134"/>
      <c r="C6" s="134"/>
      <c r="D6" s="134"/>
      <c r="E6" s="134"/>
      <c r="F6" s="134"/>
    </row>
    <row r="7" spans="1:6" ht="14.25">
      <c r="A7" s="134" t="s">
        <v>377</v>
      </c>
      <c r="B7" s="134"/>
      <c r="C7" s="134"/>
      <c r="D7" s="134"/>
      <c r="E7" s="134"/>
      <c r="F7" s="134"/>
    </row>
    <row r="8" spans="1:6" ht="15">
      <c r="A8" s="10"/>
      <c r="B8" s="10"/>
      <c r="C8" s="10"/>
      <c r="D8" s="10"/>
      <c r="E8" s="10"/>
      <c r="F8" s="10"/>
    </row>
    <row r="9" spans="1:6" ht="150">
      <c r="A9" s="12" t="s">
        <v>72</v>
      </c>
      <c r="B9" s="12" t="s">
        <v>202</v>
      </c>
      <c r="C9" s="12" t="s">
        <v>57</v>
      </c>
      <c r="D9" s="12" t="s">
        <v>222</v>
      </c>
      <c r="E9" s="12" t="s">
        <v>264</v>
      </c>
      <c r="F9" s="12" t="s">
        <v>378</v>
      </c>
    </row>
    <row r="10" spans="1:6" ht="15">
      <c r="A10" s="14"/>
      <c r="B10" s="16"/>
      <c r="C10" s="16"/>
      <c r="D10" s="16"/>
      <c r="E10" s="16"/>
      <c r="F10" s="16"/>
    </row>
    <row r="11" spans="1:6" ht="15">
      <c r="A11" s="17"/>
      <c r="B11" s="12">
        <v>1</v>
      </c>
      <c r="C11" s="12">
        <v>2</v>
      </c>
      <c r="D11" s="12">
        <v>5</v>
      </c>
      <c r="E11" s="12">
        <v>6</v>
      </c>
      <c r="F11" s="12"/>
    </row>
    <row r="12" spans="1:6" ht="29.25" customHeight="1">
      <c r="A12" s="18">
        <v>1</v>
      </c>
      <c r="B12" s="12" t="s">
        <v>223</v>
      </c>
      <c r="C12" s="16" t="s">
        <v>191</v>
      </c>
      <c r="D12" s="38">
        <f>-D21</f>
        <v>0</v>
      </c>
      <c r="E12" s="38">
        <f>-E21</f>
        <v>0</v>
      </c>
      <c r="F12" s="38">
        <f>-F21</f>
        <v>0</v>
      </c>
    </row>
    <row r="13" spans="1:9" ht="30.75" customHeight="1">
      <c r="A13" s="18">
        <v>2</v>
      </c>
      <c r="B13" s="12" t="s">
        <v>224</v>
      </c>
      <c r="C13" s="16" t="s">
        <v>192</v>
      </c>
      <c r="D13" s="39">
        <f>D14</f>
        <v>-3331354</v>
      </c>
      <c r="E13" s="39">
        <f aca="true" t="shared" si="0" ref="D13:F15">E14</f>
        <v>-3261567</v>
      </c>
      <c r="F13" s="39">
        <f t="shared" si="0"/>
        <v>-3219123</v>
      </c>
      <c r="H13" s="15"/>
      <c r="I13" s="15"/>
    </row>
    <row r="14" spans="1:6" ht="27.75" customHeight="1">
      <c r="A14" s="18">
        <v>3</v>
      </c>
      <c r="B14" s="12" t="s">
        <v>225</v>
      </c>
      <c r="C14" s="16" t="s">
        <v>193</v>
      </c>
      <c r="D14" s="39">
        <f t="shared" si="0"/>
        <v>-3331354</v>
      </c>
      <c r="E14" s="39">
        <f t="shared" si="0"/>
        <v>-3261567</v>
      </c>
      <c r="F14" s="39">
        <f t="shared" si="0"/>
        <v>-3219123</v>
      </c>
    </row>
    <row r="15" spans="1:6" ht="30.75" customHeight="1">
      <c r="A15" s="18">
        <v>4</v>
      </c>
      <c r="B15" s="12" t="s">
        <v>226</v>
      </c>
      <c r="C15" s="16" t="s">
        <v>194</v>
      </c>
      <c r="D15" s="39">
        <f t="shared" si="0"/>
        <v>-3331354</v>
      </c>
      <c r="E15" s="39">
        <f t="shared" si="0"/>
        <v>-3261567</v>
      </c>
      <c r="F15" s="39">
        <f t="shared" si="0"/>
        <v>-3219123</v>
      </c>
    </row>
    <row r="16" spans="1:6" ht="49.5" customHeight="1">
      <c r="A16" s="18">
        <v>5</v>
      </c>
      <c r="B16" s="12" t="s">
        <v>227</v>
      </c>
      <c r="C16" s="16" t="s">
        <v>195</v>
      </c>
      <c r="D16" s="39">
        <v>-3331354</v>
      </c>
      <c r="E16" s="39">
        <v>-3261567</v>
      </c>
      <c r="F16" s="39">
        <v>-3219123</v>
      </c>
    </row>
    <row r="17" spans="1:6" ht="35.25" customHeight="1">
      <c r="A17" s="18">
        <v>6</v>
      </c>
      <c r="B17" s="12" t="s">
        <v>228</v>
      </c>
      <c r="C17" s="16" t="s">
        <v>196</v>
      </c>
      <c r="D17" s="39">
        <f>D18</f>
        <v>3331354</v>
      </c>
      <c r="E17" s="39">
        <f>E18</f>
        <v>3261567</v>
      </c>
      <c r="F17" s="39">
        <f aca="true" t="shared" si="1" ref="E17:F19">F18</f>
        <v>3219123</v>
      </c>
    </row>
    <row r="18" spans="1:6" ht="30.75" customHeight="1">
      <c r="A18" s="18">
        <v>7</v>
      </c>
      <c r="B18" s="12" t="s">
        <v>229</v>
      </c>
      <c r="C18" s="16" t="s">
        <v>197</v>
      </c>
      <c r="D18" s="39">
        <f>D19</f>
        <v>3331354</v>
      </c>
      <c r="E18" s="39">
        <f>E19</f>
        <v>3261567</v>
      </c>
      <c r="F18" s="39">
        <f t="shared" si="1"/>
        <v>3219123</v>
      </c>
    </row>
    <row r="19" spans="1:6" ht="34.5" customHeight="1">
      <c r="A19" s="18">
        <v>8</v>
      </c>
      <c r="B19" s="12" t="s">
        <v>230</v>
      </c>
      <c r="C19" s="16" t="s">
        <v>198</v>
      </c>
      <c r="D19" s="39">
        <f>D20</f>
        <v>3331354</v>
      </c>
      <c r="E19" s="39">
        <f t="shared" si="1"/>
        <v>3261567</v>
      </c>
      <c r="F19" s="39">
        <f t="shared" si="1"/>
        <v>3219123</v>
      </c>
    </row>
    <row r="20" spans="1:6" ht="36" customHeight="1">
      <c r="A20" s="18">
        <v>9</v>
      </c>
      <c r="B20" s="12" t="s">
        <v>231</v>
      </c>
      <c r="C20" s="16" t="s">
        <v>199</v>
      </c>
      <c r="D20" s="39">
        <v>3331354</v>
      </c>
      <c r="E20" s="39">
        <v>3261567</v>
      </c>
      <c r="F20" s="39">
        <v>3219123</v>
      </c>
    </row>
    <row r="21" spans="1:6" ht="39" customHeight="1">
      <c r="A21" s="18">
        <v>10</v>
      </c>
      <c r="B21" s="12"/>
      <c r="C21" s="16" t="s">
        <v>60</v>
      </c>
      <c r="D21" s="38">
        <f>D20+D16</f>
        <v>0</v>
      </c>
      <c r="E21" s="38">
        <f>E20+E16</f>
        <v>0</v>
      </c>
      <c r="F21" s="38">
        <f>F20+F16</f>
        <v>0</v>
      </c>
    </row>
    <row r="22" spans="1:6" ht="14.25">
      <c r="A22" s="4"/>
      <c r="B22" s="4"/>
      <c r="C22" s="4"/>
      <c r="D22" s="4"/>
      <c r="E22" s="4"/>
      <c r="F22" s="4"/>
    </row>
  </sheetData>
  <sheetProtection/>
  <mergeCells count="5">
    <mergeCell ref="A1:F1"/>
    <mergeCell ref="A2:F2"/>
    <mergeCell ref="A3:F3"/>
    <mergeCell ref="A7:F7"/>
    <mergeCell ref="A6:F6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zoomScalePageLayoutView="0" workbookViewId="0" topLeftCell="A31">
      <selection activeCell="A10" sqref="A10"/>
    </sheetView>
  </sheetViews>
  <sheetFormatPr defaultColWidth="9.00390625" defaultRowHeight="12.75"/>
  <cols>
    <col min="1" max="1" width="6.875" style="5" customWidth="1"/>
    <col min="2" max="2" width="15.875" style="5" customWidth="1"/>
    <col min="3" max="3" width="22.125" style="5" customWidth="1"/>
    <col min="4" max="4" width="71.125" style="36" customWidth="1"/>
    <col min="5" max="5" width="5.625" style="5" customWidth="1"/>
    <col min="6" max="6" width="9.125" style="5" hidden="1" customWidth="1"/>
    <col min="7" max="16384" width="9.00390625" style="5" customWidth="1"/>
  </cols>
  <sheetData>
    <row r="1" ht="12.75">
      <c r="D1" s="102" t="s">
        <v>175</v>
      </c>
    </row>
    <row r="2" ht="12.75">
      <c r="D2" s="102" t="s">
        <v>375</v>
      </c>
    </row>
    <row r="3" s="36" customFormat="1" ht="12.75">
      <c r="D3" s="102" t="s">
        <v>395</v>
      </c>
    </row>
    <row r="4" spans="1:11" ht="37.5" customHeight="1">
      <c r="A4" s="140" t="s">
        <v>176</v>
      </c>
      <c r="B4" s="140"/>
      <c r="C4" s="140"/>
      <c r="D4" s="140"/>
      <c r="K4" s="35"/>
    </row>
    <row r="5" spans="1:11" ht="20.25" customHeight="1">
      <c r="A5" s="140" t="s">
        <v>376</v>
      </c>
      <c r="B5" s="140"/>
      <c r="C5" s="140"/>
      <c r="D5" s="140"/>
      <c r="K5" s="35"/>
    </row>
    <row r="6" spans="1:11" ht="12.75">
      <c r="A6" s="34"/>
      <c r="K6" s="35"/>
    </row>
    <row r="7" spans="1:4" ht="12.75" customHeight="1">
      <c r="A7" s="136" t="s">
        <v>54</v>
      </c>
      <c r="B7" s="135" t="s">
        <v>265</v>
      </c>
      <c r="C7" s="136" t="s">
        <v>52</v>
      </c>
      <c r="D7" s="138" t="s">
        <v>53</v>
      </c>
    </row>
    <row r="8" spans="1:4" ht="36" customHeight="1">
      <c r="A8" s="137"/>
      <c r="B8" s="135"/>
      <c r="C8" s="137"/>
      <c r="D8" s="139"/>
    </row>
    <row r="9" spans="1:4" ht="12.75">
      <c r="A9" s="91">
        <v>1</v>
      </c>
      <c r="B9" s="91">
        <v>2</v>
      </c>
      <c r="C9" s="91">
        <v>3</v>
      </c>
      <c r="D9" s="115">
        <v>4</v>
      </c>
    </row>
    <row r="10" spans="1:4" ht="12.75" customHeight="1">
      <c r="A10" s="90"/>
      <c r="B10" s="90">
        <v>810</v>
      </c>
      <c r="C10" s="135" t="s">
        <v>91</v>
      </c>
      <c r="D10" s="135"/>
    </row>
    <row r="11" spans="1:8" ht="63.75">
      <c r="A11" s="25">
        <f>A10+1</f>
        <v>1</v>
      </c>
      <c r="B11" s="25">
        <v>810</v>
      </c>
      <c r="C11" s="33" t="s">
        <v>41</v>
      </c>
      <c r="D11" s="116" t="s">
        <v>18</v>
      </c>
      <c r="E11" s="36"/>
      <c r="F11" s="37"/>
      <c r="H11" s="37"/>
    </row>
    <row r="12" spans="1:8" ht="51">
      <c r="A12" s="25">
        <f aca="true" t="shared" si="0" ref="A12:A40">A11+1</f>
        <v>2</v>
      </c>
      <c r="B12" s="25">
        <v>810</v>
      </c>
      <c r="C12" s="33" t="s">
        <v>179</v>
      </c>
      <c r="D12" s="32" t="s">
        <v>180</v>
      </c>
      <c r="E12" s="36"/>
      <c r="F12" s="37"/>
      <c r="H12" s="37"/>
    </row>
    <row r="13" spans="1:7" ht="51">
      <c r="A13" s="25">
        <f t="shared" si="0"/>
        <v>3</v>
      </c>
      <c r="B13" s="25">
        <v>810</v>
      </c>
      <c r="C13" s="33" t="s">
        <v>259</v>
      </c>
      <c r="D13" s="21" t="s">
        <v>266</v>
      </c>
      <c r="G13" s="37"/>
    </row>
    <row r="14" spans="1:7" ht="25.5">
      <c r="A14" s="25">
        <f t="shared" si="0"/>
        <v>4</v>
      </c>
      <c r="B14" s="25">
        <v>810</v>
      </c>
      <c r="C14" s="33" t="s">
        <v>142</v>
      </c>
      <c r="D14" s="21" t="s">
        <v>144</v>
      </c>
      <c r="G14" s="37"/>
    </row>
    <row r="15" spans="1:4" ht="51">
      <c r="A15" s="25">
        <f t="shared" si="0"/>
        <v>5</v>
      </c>
      <c r="B15" s="25">
        <v>810</v>
      </c>
      <c r="C15" s="33" t="s">
        <v>217</v>
      </c>
      <c r="D15" s="32" t="s">
        <v>267</v>
      </c>
    </row>
    <row r="16" spans="1:4" ht="25.5">
      <c r="A16" s="25">
        <f t="shared" si="0"/>
        <v>6</v>
      </c>
      <c r="B16" s="25">
        <v>810</v>
      </c>
      <c r="C16" s="33" t="s">
        <v>25</v>
      </c>
      <c r="D16" s="32" t="s">
        <v>30</v>
      </c>
    </row>
    <row r="17" spans="1:4" ht="25.5">
      <c r="A17" s="25">
        <f t="shared" si="0"/>
        <v>7</v>
      </c>
      <c r="B17" s="25">
        <v>810</v>
      </c>
      <c r="C17" s="33" t="s">
        <v>48</v>
      </c>
      <c r="D17" s="32" t="s">
        <v>181</v>
      </c>
    </row>
    <row r="18" spans="1:4" ht="12.75">
      <c r="A18" s="25">
        <f t="shared" si="0"/>
        <v>8</v>
      </c>
      <c r="B18" s="25">
        <v>810</v>
      </c>
      <c r="C18" s="33" t="s">
        <v>26</v>
      </c>
      <c r="D18" s="32" t="s">
        <v>31</v>
      </c>
    </row>
    <row r="19" spans="1:4" ht="51.75" customHeight="1">
      <c r="A19" s="25">
        <f t="shared" si="0"/>
        <v>9</v>
      </c>
      <c r="B19" s="25">
        <v>810</v>
      </c>
      <c r="C19" s="33" t="s">
        <v>49</v>
      </c>
      <c r="D19" s="32" t="s">
        <v>218</v>
      </c>
    </row>
    <row r="20" spans="1:4" ht="41.25" customHeight="1">
      <c r="A20" s="25">
        <f t="shared" si="0"/>
        <v>10</v>
      </c>
      <c r="B20" s="25">
        <v>810</v>
      </c>
      <c r="C20" s="33" t="s">
        <v>27</v>
      </c>
      <c r="D20" s="32" t="s">
        <v>32</v>
      </c>
    </row>
    <row r="21" spans="1:4" ht="42.75" customHeight="1">
      <c r="A21" s="25">
        <f t="shared" si="0"/>
        <v>11</v>
      </c>
      <c r="B21" s="25">
        <v>810</v>
      </c>
      <c r="C21" s="33" t="s">
        <v>28</v>
      </c>
      <c r="D21" s="32" t="s">
        <v>33</v>
      </c>
    </row>
    <row r="22" spans="1:4" ht="27" customHeight="1">
      <c r="A22" s="25">
        <f t="shared" si="0"/>
        <v>12</v>
      </c>
      <c r="B22" s="25">
        <v>810</v>
      </c>
      <c r="C22" s="33" t="s">
        <v>29</v>
      </c>
      <c r="D22" s="32" t="s">
        <v>34</v>
      </c>
    </row>
    <row r="23" spans="1:4" ht="38.25">
      <c r="A23" s="25">
        <f t="shared" si="0"/>
        <v>13</v>
      </c>
      <c r="B23" s="25">
        <v>810</v>
      </c>
      <c r="C23" s="33" t="s">
        <v>50</v>
      </c>
      <c r="D23" s="32" t="s">
        <v>268</v>
      </c>
    </row>
    <row r="24" spans="1:4" ht="25.5">
      <c r="A24" s="25">
        <f t="shared" si="0"/>
        <v>14</v>
      </c>
      <c r="B24" s="25">
        <v>810</v>
      </c>
      <c r="C24" s="33" t="s">
        <v>51</v>
      </c>
      <c r="D24" s="32" t="s">
        <v>182</v>
      </c>
    </row>
    <row r="25" spans="1:4" ht="12.75">
      <c r="A25" s="25">
        <f t="shared" si="0"/>
        <v>15</v>
      </c>
      <c r="B25" s="25">
        <v>810</v>
      </c>
      <c r="C25" s="33" t="s">
        <v>173</v>
      </c>
      <c r="D25" s="32" t="s">
        <v>219</v>
      </c>
    </row>
    <row r="26" spans="1:4" ht="12.75">
      <c r="A26" s="25">
        <f t="shared" si="0"/>
        <v>16</v>
      </c>
      <c r="B26" s="25">
        <v>810</v>
      </c>
      <c r="C26" s="33" t="s">
        <v>174</v>
      </c>
      <c r="D26" s="32" t="s">
        <v>220</v>
      </c>
    </row>
    <row r="27" spans="1:4" ht="25.5">
      <c r="A27" s="25">
        <f t="shared" si="0"/>
        <v>17</v>
      </c>
      <c r="B27" s="25">
        <v>810</v>
      </c>
      <c r="C27" s="33" t="s">
        <v>269</v>
      </c>
      <c r="D27" s="32" t="s">
        <v>367</v>
      </c>
    </row>
    <row r="28" spans="1:4" ht="30" customHeight="1">
      <c r="A28" s="25">
        <f t="shared" si="0"/>
        <v>18</v>
      </c>
      <c r="B28" s="25">
        <v>810</v>
      </c>
      <c r="C28" s="33" t="s">
        <v>270</v>
      </c>
      <c r="D28" s="21" t="s">
        <v>368</v>
      </c>
    </row>
    <row r="29" spans="1:4" ht="38.25">
      <c r="A29" s="25">
        <f t="shared" si="0"/>
        <v>19</v>
      </c>
      <c r="B29" s="25">
        <v>810</v>
      </c>
      <c r="C29" s="33" t="s">
        <v>271</v>
      </c>
      <c r="D29" s="32" t="s">
        <v>272</v>
      </c>
    </row>
    <row r="30" spans="1:11" ht="25.5">
      <c r="A30" s="25">
        <f t="shared" si="0"/>
        <v>20</v>
      </c>
      <c r="B30" s="25">
        <v>810</v>
      </c>
      <c r="C30" s="33" t="s">
        <v>273</v>
      </c>
      <c r="D30" s="32" t="s">
        <v>183</v>
      </c>
      <c r="J30" s="35"/>
      <c r="K30" s="35"/>
    </row>
    <row r="31" spans="1:4" ht="25.5">
      <c r="A31" s="25">
        <f t="shared" si="0"/>
        <v>21</v>
      </c>
      <c r="B31" s="25">
        <v>810</v>
      </c>
      <c r="C31" s="33" t="s">
        <v>274</v>
      </c>
      <c r="D31" s="32" t="s">
        <v>399</v>
      </c>
    </row>
    <row r="32" spans="1:4" ht="76.5">
      <c r="A32" s="25">
        <f t="shared" si="0"/>
        <v>22</v>
      </c>
      <c r="B32" s="25">
        <v>810</v>
      </c>
      <c r="C32" s="52" t="s">
        <v>318</v>
      </c>
      <c r="D32" s="32" t="s">
        <v>400</v>
      </c>
    </row>
    <row r="33" spans="1:4" ht="66" customHeight="1">
      <c r="A33" s="25">
        <f t="shared" si="0"/>
        <v>23</v>
      </c>
      <c r="B33" s="25">
        <v>810</v>
      </c>
      <c r="C33" s="52" t="s">
        <v>319</v>
      </c>
      <c r="D33" s="32" t="s">
        <v>325</v>
      </c>
    </row>
    <row r="34" spans="1:4" ht="63.75">
      <c r="A34" s="25">
        <f t="shared" si="0"/>
        <v>24</v>
      </c>
      <c r="B34" s="25">
        <v>810</v>
      </c>
      <c r="C34" s="52" t="s">
        <v>320</v>
      </c>
      <c r="D34" s="32" t="s">
        <v>321</v>
      </c>
    </row>
    <row r="35" spans="1:4" ht="64.5" customHeight="1">
      <c r="A35" s="25">
        <f t="shared" si="0"/>
        <v>25</v>
      </c>
      <c r="B35" s="25">
        <v>810</v>
      </c>
      <c r="C35" s="52" t="s">
        <v>322</v>
      </c>
      <c r="D35" s="32" t="s">
        <v>323</v>
      </c>
    </row>
    <row r="36" spans="1:4" ht="25.5">
      <c r="A36" s="25">
        <f t="shared" si="0"/>
        <v>26</v>
      </c>
      <c r="B36" s="25">
        <v>810</v>
      </c>
      <c r="C36" s="33" t="s">
        <v>275</v>
      </c>
      <c r="D36" s="32" t="s">
        <v>276</v>
      </c>
    </row>
    <row r="37" spans="1:4" ht="12.75">
      <c r="A37" s="25">
        <f t="shared" si="0"/>
        <v>27</v>
      </c>
      <c r="B37" s="25">
        <v>810</v>
      </c>
      <c r="C37" s="26" t="s">
        <v>277</v>
      </c>
      <c r="D37" s="32" t="s">
        <v>184</v>
      </c>
    </row>
    <row r="38" spans="1:4" ht="63.75">
      <c r="A38" s="25">
        <f t="shared" si="0"/>
        <v>28</v>
      </c>
      <c r="B38" s="25">
        <v>810</v>
      </c>
      <c r="C38" s="26" t="s">
        <v>278</v>
      </c>
      <c r="D38" s="32" t="s">
        <v>221</v>
      </c>
    </row>
    <row r="39" spans="1:4" ht="38.25">
      <c r="A39" s="25">
        <f t="shared" si="0"/>
        <v>29</v>
      </c>
      <c r="B39" s="25">
        <v>810</v>
      </c>
      <c r="C39" s="26" t="s">
        <v>279</v>
      </c>
      <c r="D39" s="117" t="s">
        <v>363</v>
      </c>
    </row>
    <row r="40" spans="1:4" s="34" customFormat="1" ht="25.5">
      <c r="A40" s="25">
        <f t="shared" si="0"/>
        <v>30</v>
      </c>
      <c r="B40" s="25">
        <v>810</v>
      </c>
      <c r="C40" s="26" t="s">
        <v>280</v>
      </c>
      <c r="D40" s="118" t="s">
        <v>35</v>
      </c>
    </row>
  </sheetData>
  <sheetProtection/>
  <mergeCells count="7">
    <mergeCell ref="B7:B8"/>
    <mergeCell ref="C7:C8"/>
    <mergeCell ref="D7:D8"/>
    <mergeCell ref="C10:D10"/>
    <mergeCell ref="A4:D4"/>
    <mergeCell ref="A5:D5"/>
    <mergeCell ref="A7:A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625" style="0" customWidth="1"/>
    <col min="5" max="6" width="9.125" style="0" hidden="1" customWidth="1"/>
  </cols>
  <sheetData>
    <row r="1" spans="1:9" ht="15.75">
      <c r="A1" s="131" t="s">
        <v>155</v>
      </c>
      <c r="B1" s="131"/>
      <c r="C1" s="131"/>
      <c r="D1" s="131"/>
      <c r="E1" s="7"/>
      <c r="F1" s="7"/>
      <c r="G1" s="7"/>
      <c r="H1" s="7"/>
      <c r="I1" s="7"/>
    </row>
    <row r="2" spans="1:9" ht="12.75">
      <c r="A2" s="132" t="s">
        <v>374</v>
      </c>
      <c r="B2" s="132"/>
      <c r="C2" s="132"/>
      <c r="D2" s="132"/>
      <c r="E2" s="132"/>
      <c r="F2" s="132"/>
      <c r="G2" s="8"/>
      <c r="H2" s="8"/>
      <c r="I2" s="8"/>
    </row>
    <row r="3" spans="1:9" s="84" customFormat="1" ht="15.75">
      <c r="A3" s="133" t="s">
        <v>396</v>
      </c>
      <c r="B3" s="133"/>
      <c r="C3" s="133"/>
      <c r="D3" s="133"/>
      <c r="E3" s="133"/>
      <c r="F3" s="133"/>
      <c r="G3" s="103"/>
      <c r="H3" s="103"/>
      <c r="I3" s="103"/>
    </row>
    <row r="4" spans="1:4" ht="12.75">
      <c r="A4" s="6"/>
      <c r="B4" s="5"/>
      <c r="C4" s="5"/>
      <c r="D4" s="5"/>
    </row>
    <row r="5" spans="1:4" ht="15.75">
      <c r="A5" s="141" t="s">
        <v>262</v>
      </c>
      <c r="B5" s="141"/>
      <c r="C5" s="141"/>
      <c r="D5" s="141"/>
    </row>
    <row r="6" spans="1:4" ht="15.75">
      <c r="A6" s="141" t="s">
        <v>360</v>
      </c>
      <c r="B6" s="141"/>
      <c r="C6" s="141"/>
      <c r="D6" s="141"/>
    </row>
    <row r="7" spans="1:4" ht="15.75">
      <c r="A7" s="1"/>
      <c r="B7" s="5"/>
      <c r="C7" s="5"/>
      <c r="D7" s="5"/>
    </row>
    <row r="8" spans="1:4" ht="33.75" customHeight="1">
      <c r="A8" s="142" t="s">
        <v>72</v>
      </c>
      <c r="B8" s="142" t="s">
        <v>77</v>
      </c>
      <c r="C8" s="142" t="s">
        <v>73</v>
      </c>
      <c r="D8" s="143" t="s">
        <v>74</v>
      </c>
    </row>
    <row r="9" spans="1:4" ht="13.5" customHeight="1" hidden="1" thickBot="1">
      <c r="A9" s="142"/>
      <c r="B9" s="142"/>
      <c r="C9" s="142"/>
      <c r="D9" s="143"/>
    </row>
    <row r="10" spans="1:4" ht="15">
      <c r="A10" s="2"/>
      <c r="B10" s="2">
        <v>1</v>
      </c>
      <c r="C10" s="2">
        <v>2</v>
      </c>
      <c r="D10" s="2">
        <v>3</v>
      </c>
    </row>
    <row r="11" spans="1:4" ht="33" customHeight="1">
      <c r="A11" s="2">
        <v>1</v>
      </c>
      <c r="B11" s="2">
        <v>810</v>
      </c>
      <c r="C11" s="11"/>
      <c r="D11" s="11" t="s">
        <v>238</v>
      </c>
    </row>
    <row r="12" spans="1:4" ht="30" customHeight="1">
      <c r="A12" s="2">
        <v>2</v>
      </c>
      <c r="B12" s="2">
        <v>810</v>
      </c>
      <c r="C12" s="13" t="s">
        <v>237</v>
      </c>
      <c r="D12" s="13" t="s">
        <v>75</v>
      </c>
    </row>
    <row r="13" spans="1:4" ht="48.75" customHeight="1">
      <c r="A13" s="2">
        <v>3</v>
      </c>
      <c r="B13" s="2">
        <v>810</v>
      </c>
      <c r="C13" s="13" t="s">
        <v>236</v>
      </c>
      <c r="D13" s="13" t="s">
        <v>76</v>
      </c>
    </row>
    <row r="14" ht="15.75">
      <c r="A14" s="1"/>
    </row>
  </sheetData>
  <sheetProtection/>
  <mergeCells count="9">
    <mergeCell ref="A6:D6"/>
    <mergeCell ref="A8:A9"/>
    <mergeCell ref="C8:C9"/>
    <mergeCell ref="D8:D9"/>
    <mergeCell ref="B8:B9"/>
    <mergeCell ref="A1:D1"/>
    <mergeCell ref="A5:D5"/>
    <mergeCell ref="A2:F2"/>
    <mergeCell ref="A3:F3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9"/>
  <sheetViews>
    <sheetView zoomScalePageLayoutView="0" workbookViewId="0" topLeftCell="A40">
      <selection activeCell="C47" sqref="C47"/>
    </sheetView>
  </sheetViews>
  <sheetFormatPr defaultColWidth="9.00390625" defaultRowHeight="12.75"/>
  <cols>
    <col min="1" max="1" width="3.375" style="46" customWidth="1"/>
    <col min="2" max="2" width="27.875" style="123" customWidth="1"/>
    <col min="3" max="3" width="47.875" style="51" customWidth="1"/>
    <col min="4" max="6" width="12.25390625" style="51" customWidth="1"/>
    <col min="7" max="7" width="14.75390625" style="51" customWidth="1"/>
    <col min="8" max="16384" width="9.00390625" style="46" customWidth="1"/>
  </cols>
  <sheetData>
    <row r="1" spans="1:7" ht="12.75" customHeight="1">
      <c r="A1" s="27" t="s">
        <v>59</v>
      </c>
      <c r="B1" s="119"/>
      <c r="C1" s="104"/>
      <c r="D1" s="133" t="s">
        <v>362</v>
      </c>
      <c r="E1" s="133"/>
      <c r="F1" s="133"/>
      <c r="G1" s="104"/>
    </row>
    <row r="2" spans="1:7" ht="14.25" customHeight="1">
      <c r="A2" s="132" t="s">
        <v>373</v>
      </c>
      <c r="B2" s="132"/>
      <c r="C2" s="132"/>
      <c r="D2" s="132"/>
      <c r="E2" s="132"/>
      <c r="F2" s="132"/>
      <c r="G2" s="104"/>
    </row>
    <row r="3" spans="1:7" s="51" customFormat="1" ht="13.5" customHeight="1">
      <c r="A3" s="133" t="s">
        <v>395</v>
      </c>
      <c r="B3" s="133"/>
      <c r="C3" s="133"/>
      <c r="D3" s="133"/>
      <c r="E3" s="133"/>
      <c r="F3" s="133"/>
      <c r="G3" s="104"/>
    </row>
    <row r="4" spans="1:6" ht="10.5" customHeight="1">
      <c r="A4" s="5"/>
      <c r="B4" s="119"/>
      <c r="C4" s="36"/>
      <c r="D4" s="36"/>
      <c r="E4" s="36"/>
      <c r="F4" s="36"/>
    </row>
    <row r="5" spans="1:7" ht="12.75">
      <c r="A5" s="145" t="s">
        <v>379</v>
      </c>
      <c r="B5" s="145"/>
      <c r="C5" s="145"/>
      <c r="D5" s="145"/>
      <c r="E5" s="145"/>
      <c r="F5" s="145"/>
      <c r="G5" s="92"/>
    </row>
    <row r="6" spans="1:6" ht="12.75">
      <c r="A6" s="5" t="s">
        <v>79</v>
      </c>
      <c r="B6" s="119"/>
      <c r="C6" s="36"/>
      <c r="D6" s="146" t="s">
        <v>200</v>
      </c>
      <c r="E6" s="146"/>
      <c r="F6" s="146"/>
    </row>
    <row r="7" spans="1:6" ht="30" customHeight="1">
      <c r="A7" s="147" t="s">
        <v>72</v>
      </c>
      <c r="B7" s="148" t="s">
        <v>80</v>
      </c>
      <c r="C7" s="148" t="s">
        <v>39</v>
      </c>
      <c r="D7" s="148" t="s">
        <v>37</v>
      </c>
      <c r="E7" s="148" t="s">
        <v>38</v>
      </c>
      <c r="F7" s="148" t="s">
        <v>260</v>
      </c>
    </row>
    <row r="8" spans="1:6" ht="45" customHeight="1">
      <c r="A8" s="147"/>
      <c r="B8" s="148"/>
      <c r="C8" s="148"/>
      <c r="D8" s="148"/>
      <c r="E8" s="148"/>
      <c r="F8" s="148"/>
    </row>
    <row r="9" spans="1:6" ht="12.75" customHeight="1">
      <c r="A9" s="20"/>
      <c r="B9" s="115">
        <v>1</v>
      </c>
      <c r="C9" s="115">
        <v>2</v>
      </c>
      <c r="D9" s="115">
        <v>3</v>
      </c>
      <c r="E9" s="115">
        <v>4</v>
      </c>
      <c r="F9" s="115">
        <v>5</v>
      </c>
    </row>
    <row r="10" spans="1:6" ht="17.25" customHeight="1">
      <c r="A10" s="25">
        <v>1</v>
      </c>
      <c r="B10" s="105" t="s">
        <v>81</v>
      </c>
      <c r="C10" s="120" t="s">
        <v>82</v>
      </c>
      <c r="D10" s="40">
        <f>D11+D14+D20+D26</f>
        <v>66669</v>
      </c>
      <c r="E10" s="40">
        <f>E11+E14+E20+E26</f>
        <v>68720</v>
      </c>
      <c r="F10" s="40">
        <f>F11+F14+F20+F26</f>
        <v>70688</v>
      </c>
    </row>
    <row r="11" spans="1:6" ht="20.25" customHeight="1">
      <c r="A11" s="25">
        <f>A10+1</f>
        <v>2</v>
      </c>
      <c r="B11" s="115" t="s">
        <v>83</v>
      </c>
      <c r="C11" s="21" t="s">
        <v>84</v>
      </c>
      <c r="D11" s="41">
        <f aca="true" t="shared" si="0" ref="D11:F12">D12</f>
        <v>6445</v>
      </c>
      <c r="E11" s="41">
        <f t="shared" si="0"/>
        <v>6696</v>
      </c>
      <c r="F11" s="41">
        <f t="shared" si="0"/>
        <v>6964</v>
      </c>
    </row>
    <row r="12" spans="1:6" ht="15.75" customHeight="1">
      <c r="A12" s="25">
        <f aca="true" t="shared" si="1" ref="A12:A48">A11+1</f>
        <v>3</v>
      </c>
      <c r="B12" s="115" t="s">
        <v>85</v>
      </c>
      <c r="C12" s="21" t="s">
        <v>86</v>
      </c>
      <c r="D12" s="41">
        <f t="shared" si="0"/>
        <v>6445</v>
      </c>
      <c r="E12" s="41">
        <f t="shared" si="0"/>
        <v>6696</v>
      </c>
      <c r="F12" s="41">
        <f t="shared" si="0"/>
        <v>6964</v>
      </c>
    </row>
    <row r="13" spans="1:6" ht="69" customHeight="1">
      <c r="A13" s="25">
        <f t="shared" si="1"/>
        <v>4</v>
      </c>
      <c r="B13" s="121" t="s">
        <v>150</v>
      </c>
      <c r="C13" s="21" t="s">
        <v>55</v>
      </c>
      <c r="D13" s="42">
        <v>6445</v>
      </c>
      <c r="E13" s="41">
        <v>6696</v>
      </c>
      <c r="F13" s="41">
        <v>6964</v>
      </c>
    </row>
    <row r="14" spans="1:6" ht="40.5" customHeight="1">
      <c r="A14" s="25">
        <f t="shared" si="1"/>
        <v>5</v>
      </c>
      <c r="B14" s="121" t="s">
        <v>185</v>
      </c>
      <c r="C14" s="94" t="s">
        <v>61</v>
      </c>
      <c r="D14" s="42">
        <f>D15</f>
        <v>50600</v>
      </c>
      <c r="E14" s="41">
        <f>E15</f>
        <v>52400</v>
      </c>
      <c r="F14" s="41">
        <f>F15</f>
        <v>54100</v>
      </c>
    </row>
    <row r="15" spans="1:6" ht="29.25" customHeight="1">
      <c r="A15" s="25">
        <f t="shared" si="1"/>
        <v>6</v>
      </c>
      <c r="B15" s="121" t="s">
        <v>186</v>
      </c>
      <c r="C15" s="94" t="s">
        <v>62</v>
      </c>
      <c r="D15" s="42">
        <f>D16+D17+D18+D19</f>
        <v>50600</v>
      </c>
      <c r="E15" s="41">
        <f>E16+E17+E18+E19</f>
        <v>52400</v>
      </c>
      <c r="F15" s="41">
        <f>F16+F17+F18+F19</f>
        <v>54100</v>
      </c>
    </row>
    <row r="16" spans="1:6" ht="76.5">
      <c r="A16" s="25">
        <f t="shared" si="1"/>
        <v>7</v>
      </c>
      <c r="B16" s="121" t="s">
        <v>187</v>
      </c>
      <c r="C16" s="122" t="s">
        <v>63</v>
      </c>
      <c r="D16" s="42">
        <v>23200</v>
      </c>
      <c r="E16" s="41">
        <v>24100</v>
      </c>
      <c r="F16" s="41">
        <v>25100</v>
      </c>
    </row>
    <row r="17" spans="1:6" ht="93.75" customHeight="1">
      <c r="A17" s="25">
        <f t="shared" si="1"/>
        <v>8</v>
      </c>
      <c r="B17" s="121" t="s">
        <v>188</v>
      </c>
      <c r="C17" s="122" t="s">
        <v>64</v>
      </c>
      <c r="D17" s="42">
        <v>100</v>
      </c>
      <c r="E17" s="41">
        <v>100</v>
      </c>
      <c r="F17" s="41">
        <v>100</v>
      </c>
    </row>
    <row r="18" spans="1:6" ht="89.25">
      <c r="A18" s="25">
        <f t="shared" si="1"/>
        <v>9</v>
      </c>
      <c r="B18" s="121" t="s">
        <v>189</v>
      </c>
      <c r="C18" s="122" t="s">
        <v>65</v>
      </c>
      <c r="D18" s="42">
        <v>30300</v>
      </c>
      <c r="E18" s="41">
        <v>31400</v>
      </c>
      <c r="F18" s="41">
        <v>32500</v>
      </c>
    </row>
    <row r="19" spans="1:6" ht="81.75" customHeight="1">
      <c r="A19" s="25">
        <f t="shared" si="1"/>
        <v>10</v>
      </c>
      <c r="B19" s="121" t="s">
        <v>190</v>
      </c>
      <c r="C19" s="122" t="s">
        <v>66</v>
      </c>
      <c r="D19" s="42">
        <v>-3000</v>
      </c>
      <c r="E19" s="41">
        <v>-3200</v>
      </c>
      <c r="F19" s="41">
        <v>-3600</v>
      </c>
    </row>
    <row r="20" spans="1:6" ht="17.25" customHeight="1">
      <c r="A20" s="25">
        <f t="shared" si="1"/>
        <v>11</v>
      </c>
      <c r="B20" s="115" t="s">
        <v>87</v>
      </c>
      <c r="C20" s="22" t="s">
        <v>151</v>
      </c>
      <c r="D20" s="41">
        <f>D21</f>
        <v>8524</v>
      </c>
      <c r="E20" s="41">
        <f>E21</f>
        <v>8524</v>
      </c>
      <c r="F20" s="41">
        <f>F21</f>
        <v>8524</v>
      </c>
    </row>
    <row r="21" spans="1:6" ht="12.75">
      <c r="A21" s="25">
        <f t="shared" si="1"/>
        <v>12</v>
      </c>
      <c r="B21" s="115" t="s">
        <v>152</v>
      </c>
      <c r="C21" s="22" t="s">
        <v>153</v>
      </c>
      <c r="D21" s="43">
        <f>D22+D24</f>
        <v>8524</v>
      </c>
      <c r="E21" s="43">
        <f>E22+E24</f>
        <v>8524</v>
      </c>
      <c r="F21" s="43">
        <f>F22+F24</f>
        <v>8524</v>
      </c>
    </row>
    <row r="22" spans="1:6" ht="17.25" customHeight="1">
      <c r="A22" s="25">
        <f t="shared" si="1"/>
        <v>13</v>
      </c>
      <c r="B22" s="115" t="s">
        <v>213</v>
      </c>
      <c r="C22" s="22" t="s">
        <v>212</v>
      </c>
      <c r="D22" s="43">
        <f>D23</f>
        <v>7640</v>
      </c>
      <c r="E22" s="43">
        <f>E23</f>
        <v>7640</v>
      </c>
      <c r="F22" s="43">
        <f>F23</f>
        <v>7640</v>
      </c>
    </row>
    <row r="23" spans="1:6" ht="33" customHeight="1">
      <c r="A23" s="25">
        <f t="shared" si="1"/>
        <v>14</v>
      </c>
      <c r="B23" s="115" t="s">
        <v>214</v>
      </c>
      <c r="C23" s="22" t="s">
        <v>215</v>
      </c>
      <c r="D23" s="43">
        <v>7640</v>
      </c>
      <c r="E23" s="43">
        <v>7640</v>
      </c>
      <c r="F23" s="43">
        <v>7640</v>
      </c>
    </row>
    <row r="24" spans="1:6" ht="15" customHeight="1">
      <c r="A24" s="25">
        <f t="shared" si="1"/>
        <v>15</v>
      </c>
      <c r="B24" s="115" t="s">
        <v>88</v>
      </c>
      <c r="C24" s="21" t="s">
        <v>89</v>
      </c>
      <c r="D24" s="41">
        <f>D25</f>
        <v>884</v>
      </c>
      <c r="E24" s="41">
        <f>E25</f>
        <v>884</v>
      </c>
      <c r="F24" s="41">
        <f>F25</f>
        <v>884</v>
      </c>
    </row>
    <row r="25" spans="1:6" ht="42" customHeight="1">
      <c r="A25" s="25">
        <f t="shared" si="1"/>
        <v>16</v>
      </c>
      <c r="B25" s="115" t="s">
        <v>90</v>
      </c>
      <c r="C25" s="21" t="s">
        <v>92</v>
      </c>
      <c r="D25" s="41">
        <v>884</v>
      </c>
      <c r="E25" s="41">
        <v>884</v>
      </c>
      <c r="F25" s="41">
        <v>884</v>
      </c>
    </row>
    <row r="26" spans="1:6" ht="15.75" customHeight="1">
      <c r="A26" s="25">
        <f t="shared" si="1"/>
        <v>17</v>
      </c>
      <c r="B26" s="115" t="s">
        <v>114</v>
      </c>
      <c r="C26" s="21" t="s">
        <v>115</v>
      </c>
      <c r="D26" s="41">
        <f aca="true" t="shared" si="2" ref="D26:F27">D27</f>
        <v>1100</v>
      </c>
      <c r="E26" s="41">
        <f>E27</f>
        <v>1100</v>
      </c>
      <c r="F26" s="41">
        <f t="shared" si="2"/>
        <v>1100</v>
      </c>
    </row>
    <row r="27" spans="1:6" ht="44.25" customHeight="1">
      <c r="A27" s="25">
        <f t="shared" si="1"/>
        <v>18</v>
      </c>
      <c r="B27" s="115" t="s">
        <v>239</v>
      </c>
      <c r="C27" s="21" t="s">
        <v>211</v>
      </c>
      <c r="D27" s="41">
        <f t="shared" si="2"/>
        <v>1100</v>
      </c>
      <c r="E27" s="41">
        <f>E28</f>
        <v>1100</v>
      </c>
      <c r="F27" s="41">
        <f>F28</f>
        <v>1100</v>
      </c>
    </row>
    <row r="28" spans="1:6" ht="93" customHeight="1">
      <c r="A28" s="25">
        <f t="shared" si="1"/>
        <v>19</v>
      </c>
      <c r="B28" s="115" t="s">
        <v>314</v>
      </c>
      <c r="C28" s="21" t="s">
        <v>315</v>
      </c>
      <c r="D28" s="41">
        <v>1100</v>
      </c>
      <c r="E28" s="41">
        <v>1100</v>
      </c>
      <c r="F28" s="41">
        <v>1100</v>
      </c>
    </row>
    <row r="29" spans="1:6" ht="17.25" customHeight="1">
      <c r="A29" s="25">
        <f t="shared" si="1"/>
        <v>20</v>
      </c>
      <c r="B29" s="115" t="s">
        <v>116</v>
      </c>
      <c r="C29" s="120" t="s">
        <v>117</v>
      </c>
      <c r="D29" s="40">
        <f>D30</f>
        <v>3264685</v>
      </c>
      <c r="E29" s="40">
        <f>E30</f>
        <v>3192847</v>
      </c>
      <c r="F29" s="40">
        <f>F30</f>
        <v>3148435</v>
      </c>
    </row>
    <row r="30" spans="1:6" ht="42.75" customHeight="1">
      <c r="A30" s="25">
        <f t="shared" si="1"/>
        <v>21</v>
      </c>
      <c r="B30" s="26" t="s">
        <v>240</v>
      </c>
      <c r="C30" s="21" t="s">
        <v>118</v>
      </c>
      <c r="D30" s="41">
        <f>D31+D36+D42</f>
        <v>3264685</v>
      </c>
      <c r="E30" s="41">
        <f>E31+E36+E42</f>
        <v>3192847</v>
      </c>
      <c r="F30" s="41">
        <f>F31+F36+F42</f>
        <v>3148435</v>
      </c>
    </row>
    <row r="31" spans="1:6" ht="30.75" customHeight="1">
      <c r="A31" s="25">
        <f t="shared" si="1"/>
        <v>22</v>
      </c>
      <c r="B31" s="26" t="s">
        <v>282</v>
      </c>
      <c r="C31" s="117" t="s">
        <v>216</v>
      </c>
      <c r="D31" s="41">
        <f aca="true" t="shared" si="3" ref="D31:F32">D32</f>
        <v>1804787</v>
      </c>
      <c r="E31" s="41">
        <f t="shared" si="3"/>
        <v>1797097</v>
      </c>
      <c r="F31" s="41">
        <f t="shared" si="3"/>
        <v>1797097</v>
      </c>
    </row>
    <row r="32" spans="1:6" ht="28.5" customHeight="1">
      <c r="A32" s="25">
        <f t="shared" si="1"/>
        <v>23</v>
      </c>
      <c r="B32" s="26" t="s">
        <v>283</v>
      </c>
      <c r="C32" s="117" t="s">
        <v>154</v>
      </c>
      <c r="D32" s="41">
        <f>D33</f>
        <v>1804787</v>
      </c>
      <c r="E32" s="41">
        <f t="shared" si="3"/>
        <v>1797097</v>
      </c>
      <c r="F32" s="41">
        <f t="shared" si="3"/>
        <v>1797097</v>
      </c>
    </row>
    <row r="33" spans="1:6" ht="28.5" customHeight="1">
      <c r="A33" s="25">
        <f t="shared" si="1"/>
        <v>24</v>
      </c>
      <c r="B33" s="26" t="s">
        <v>284</v>
      </c>
      <c r="C33" s="117" t="s">
        <v>36</v>
      </c>
      <c r="D33" s="41">
        <f>D34+D35</f>
        <v>1804787</v>
      </c>
      <c r="E33" s="41">
        <f>E34+E35</f>
        <v>1797097</v>
      </c>
      <c r="F33" s="41">
        <f>F34+F35</f>
        <v>1797097</v>
      </c>
    </row>
    <row r="34" spans="1:6" ht="42" customHeight="1">
      <c r="A34" s="25">
        <f t="shared" si="1"/>
        <v>25</v>
      </c>
      <c r="B34" s="26" t="s">
        <v>285</v>
      </c>
      <c r="C34" s="117" t="s">
        <v>367</v>
      </c>
      <c r="D34" s="41">
        <v>38454</v>
      </c>
      <c r="E34" s="41">
        <v>30764</v>
      </c>
      <c r="F34" s="41">
        <v>30764</v>
      </c>
    </row>
    <row r="35" spans="1:6" ht="42" customHeight="1">
      <c r="A35" s="25">
        <f t="shared" si="1"/>
        <v>26</v>
      </c>
      <c r="B35" s="26" t="s">
        <v>286</v>
      </c>
      <c r="C35" s="117" t="s">
        <v>368</v>
      </c>
      <c r="D35" s="41">
        <v>1766333</v>
      </c>
      <c r="E35" s="41">
        <v>1766333</v>
      </c>
      <c r="F35" s="41">
        <v>1766333</v>
      </c>
    </row>
    <row r="36" spans="1:6" ht="38.25" customHeight="1">
      <c r="A36" s="25">
        <f t="shared" si="1"/>
        <v>27</v>
      </c>
      <c r="B36" s="115" t="s">
        <v>12</v>
      </c>
      <c r="C36" s="21" t="s">
        <v>366</v>
      </c>
      <c r="D36" s="40">
        <f>D37+D40</f>
        <v>41612</v>
      </c>
      <c r="E36" s="40">
        <f>E37+E40</f>
        <v>42139</v>
      </c>
      <c r="F36" s="40">
        <f>F37+F40</f>
        <v>195</v>
      </c>
    </row>
    <row r="37" spans="1:6" ht="42.75" customHeight="1">
      <c r="A37" s="25">
        <f t="shared" si="1"/>
        <v>28</v>
      </c>
      <c r="B37" s="115" t="s">
        <v>13</v>
      </c>
      <c r="C37" s="21" t="s">
        <v>365</v>
      </c>
      <c r="D37" s="41">
        <f>D39</f>
        <v>195</v>
      </c>
      <c r="E37" s="41">
        <f>E39</f>
        <v>195</v>
      </c>
      <c r="F37" s="41">
        <f>F39</f>
        <v>195</v>
      </c>
    </row>
    <row r="38" spans="1:6" ht="45.75" customHeight="1">
      <c r="A38" s="25">
        <f t="shared" si="1"/>
        <v>29</v>
      </c>
      <c r="B38" s="115" t="s">
        <v>14</v>
      </c>
      <c r="C38" s="21" t="s">
        <v>364</v>
      </c>
      <c r="D38" s="41">
        <f>D39</f>
        <v>195</v>
      </c>
      <c r="E38" s="41">
        <f>E39</f>
        <v>195</v>
      </c>
      <c r="F38" s="41">
        <f>F39</f>
        <v>195</v>
      </c>
    </row>
    <row r="39" spans="1:6" ht="56.25" customHeight="1">
      <c r="A39" s="25">
        <f t="shared" si="1"/>
        <v>30</v>
      </c>
      <c r="B39" s="115" t="s">
        <v>15</v>
      </c>
      <c r="C39" s="21" t="s">
        <v>272</v>
      </c>
      <c r="D39" s="41">
        <v>195</v>
      </c>
      <c r="E39" s="41">
        <v>195</v>
      </c>
      <c r="F39" s="41">
        <v>195</v>
      </c>
    </row>
    <row r="40" spans="1:6" ht="40.5" customHeight="1">
      <c r="A40" s="25">
        <f t="shared" si="1"/>
        <v>31</v>
      </c>
      <c r="B40" s="115" t="s">
        <v>16</v>
      </c>
      <c r="C40" s="21" t="s">
        <v>78</v>
      </c>
      <c r="D40" s="41">
        <f>D41</f>
        <v>41417</v>
      </c>
      <c r="E40" s="41">
        <f>E41</f>
        <v>41944</v>
      </c>
      <c r="F40" s="41">
        <f>F41</f>
        <v>0</v>
      </c>
    </row>
    <row r="41" spans="1:6" ht="38.25">
      <c r="A41" s="25">
        <f t="shared" si="1"/>
        <v>32</v>
      </c>
      <c r="B41" s="115" t="s">
        <v>17</v>
      </c>
      <c r="C41" s="21" t="s">
        <v>23</v>
      </c>
      <c r="D41" s="41">
        <v>41417</v>
      </c>
      <c r="E41" s="41">
        <v>41944</v>
      </c>
      <c r="F41" s="41">
        <v>0</v>
      </c>
    </row>
    <row r="42" spans="1:6" ht="12.75">
      <c r="A42" s="25">
        <f t="shared" si="1"/>
        <v>33</v>
      </c>
      <c r="B42" s="105" t="s">
        <v>19</v>
      </c>
      <c r="C42" s="120" t="s">
        <v>119</v>
      </c>
      <c r="D42" s="40">
        <f aca="true" t="shared" si="4" ref="D42:F43">D43</f>
        <v>1418286</v>
      </c>
      <c r="E42" s="40">
        <f t="shared" si="4"/>
        <v>1353611</v>
      </c>
      <c r="F42" s="40">
        <f t="shared" si="4"/>
        <v>1351143</v>
      </c>
    </row>
    <row r="43" spans="1:6" ht="30.75" customHeight="1">
      <c r="A43" s="25">
        <f t="shared" si="1"/>
        <v>34</v>
      </c>
      <c r="B43" s="26" t="s">
        <v>20</v>
      </c>
      <c r="C43" s="21" t="s">
        <v>120</v>
      </c>
      <c r="D43" s="41">
        <f t="shared" si="4"/>
        <v>1418286</v>
      </c>
      <c r="E43" s="41">
        <f t="shared" si="4"/>
        <v>1353611</v>
      </c>
      <c r="F43" s="41">
        <f t="shared" si="4"/>
        <v>1351143</v>
      </c>
    </row>
    <row r="44" spans="1:6" ht="31.5" customHeight="1">
      <c r="A44" s="25">
        <f t="shared" si="1"/>
        <v>35</v>
      </c>
      <c r="B44" s="26" t="s">
        <v>21</v>
      </c>
      <c r="C44" s="21" t="s">
        <v>24</v>
      </c>
      <c r="D44" s="41">
        <f>D45+D46+D47</f>
        <v>1418286</v>
      </c>
      <c r="E44" s="41">
        <f>E45+E46+E47</f>
        <v>1353611</v>
      </c>
      <c r="F44" s="41">
        <f>F45+F46+F47</f>
        <v>1351143</v>
      </c>
    </row>
    <row r="45" spans="1:6" ht="58.5" customHeight="1">
      <c r="A45" s="25">
        <f t="shared" si="1"/>
        <v>36</v>
      </c>
      <c r="B45" s="26" t="s">
        <v>22</v>
      </c>
      <c r="C45" s="21" t="s">
        <v>399</v>
      </c>
      <c r="D45" s="41">
        <v>1343172</v>
      </c>
      <c r="E45" s="41">
        <v>1348911</v>
      </c>
      <c r="F45" s="41">
        <v>1346443</v>
      </c>
    </row>
    <row r="46" spans="1:6" ht="127.5" customHeight="1">
      <c r="A46" s="25">
        <f t="shared" si="1"/>
        <v>37</v>
      </c>
      <c r="B46" s="26" t="s">
        <v>372</v>
      </c>
      <c r="C46" s="21" t="s">
        <v>400</v>
      </c>
      <c r="D46" s="41">
        <v>71714</v>
      </c>
      <c r="E46" s="41">
        <v>0</v>
      </c>
      <c r="F46" s="41">
        <v>0</v>
      </c>
    </row>
    <row r="47" spans="1:6" s="51" customFormat="1" ht="108.75" customHeight="1">
      <c r="A47" s="25">
        <f t="shared" si="1"/>
        <v>38</v>
      </c>
      <c r="B47" s="93" t="s">
        <v>324</v>
      </c>
      <c r="C47" s="21" t="s">
        <v>325</v>
      </c>
      <c r="D47" s="41">
        <v>3400</v>
      </c>
      <c r="E47" s="41">
        <v>4700</v>
      </c>
      <c r="F47" s="41">
        <v>4700</v>
      </c>
    </row>
    <row r="48" spans="1:6" s="51" customFormat="1" ht="12.75">
      <c r="A48" s="25">
        <f t="shared" si="1"/>
        <v>39</v>
      </c>
      <c r="B48" s="144" t="s">
        <v>93</v>
      </c>
      <c r="C48" s="144"/>
      <c r="D48" s="40">
        <f>D29+D10</f>
        <v>3331354</v>
      </c>
      <c r="E48" s="40">
        <f>E29+E10</f>
        <v>3261567</v>
      </c>
      <c r="F48" s="40">
        <f>F29+F10</f>
        <v>3219123</v>
      </c>
    </row>
    <row r="49" spans="1:6" ht="12.75">
      <c r="A49" s="25"/>
      <c r="B49" s="119"/>
      <c r="C49" s="36"/>
      <c r="D49" s="36"/>
      <c r="E49" s="36"/>
      <c r="F49" s="36"/>
    </row>
  </sheetData>
  <sheetProtection/>
  <mergeCells count="12">
    <mergeCell ref="E7:E8"/>
    <mergeCell ref="F7:F8"/>
    <mergeCell ref="B48:C48"/>
    <mergeCell ref="A5:F5"/>
    <mergeCell ref="D6:F6"/>
    <mergeCell ref="A7:A8"/>
    <mergeCell ref="D1:F1"/>
    <mergeCell ref="A2:F2"/>
    <mergeCell ref="A3:F3"/>
    <mergeCell ref="B7:B8"/>
    <mergeCell ref="C7:C8"/>
    <mergeCell ref="D7:D8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9"/>
  <sheetViews>
    <sheetView zoomScalePageLayoutView="0" workbookViewId="0" topLeftCell="A4">
      <selection activeCell="B25" sqref="B25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25390625" style="0" customWidth="1"/>
    <col min="4" max="4" width="12.00390625" style="0" customWidth="1"/>
    <col min="5" max="5" width="13.875" style="0" customWidth="1"/>
    <col min="6" max="6" width="13.25390625" style="0" customWidth="1"/>
  </cols>
  <sheetData>
    <row r="1" spans="1:6" ht="12.75" customHeight="1">
      <c r="A1" s="131" t="s">
        <v>58</v>
      </c>
      <c r="B1" s="131"/>
      <c r="C1" s="131"/>
      <c r="D1" s="131"/>
      <c r="E1" s="131"/>
      <c r="F1" s="131"/>
    </row>
    <row r="2" spans="1:6" ht="14.25" customHeight="1">
      <c r="A2" s="132" t="s">
        <v>375</v>
      </c>
      <c r="B2" s="132"/>
      <c r="C2" s="132"/>
      <c r="D2" s="132"/>
      <c r="E2" s="132"/>
      <c r="F2" s="132"/>
    </row>
    <row r="3" spans="1:6" ht="14.25" customHeight="1">
      <c r="A3" s="132" t="s">
        <v>397</v>
      </c>
      <c r="B3" s="132"/>
      <c r="C3" s="132"/>
      <c r="D3" s="132"/>
      <c r="E3" s="132"/>
      <c r="F3" s="132"/>
    </row>
    <row r="4" ht="11.25" customHeight="1">
      <c r="A4" s="9"/>
    </row>
    <row r="5" spans="1:4" ht="15.75" customHeight="1">
      <c r="A5" s="151" t="s">
        <v>261</v>
      </c>
      <c r="B5" s="151"/>
      <c r="C5" s="151"/>
      <c r="D5" s="151"/>
    </row>
    <row r="6" spans="1:4" ht="33" customHeight="1">
      <c r="A6" s="151"/>
      <c r="B6" s="151"/>
      <c r="C6" s="151"/>
      <c r="D6" s="151"/>
    </row>
    <row r="7" spans="1:6" ht="15.75">
      <c r="A7" s="149" t="s">
        <v>200</v>
      </c>
      <c r="B7" s="149"/>
      <c r="C7" s="149"/>
      <c r="D7" s="149"/>
      <c r="E7" s="149"/>
      <c r="F7" s="149"/>
    </row>
    <row r="8" spans="1:6" ht="47.25" customHeight="1">
      <c r="A8" s="2" t="s">
        <v>201</v>
      </c>
      <c r="B8" s="12" t="s">
        <v>166</v>
      </c>
      <c r="C8" s="2" t="s">
        <v>145</v>
      </c>
      <c r="D8" s="2" t="s">
        <v>177</v>
      </c>
      <c r="E8" s="2" t="s">
        <v>222</v>
      </c>
      <c r="F8" s="2" t="s">
        <v>264</v>
      </c>
    </row>
    <row r="9" spans="1:6" ht="15">
      <c r="A9" s="2"/>
      <c r="B9" s="2">
        <v>1</v>
      </c>
      <c r="C9" s="2">
        <v>2</v>
      </c>
      <c r="D9" s="2">
        <v>3</v>
      </c>
      <c r="E9" s="2">
        <v>3</v>
      </c>
      <c r="F9" s="2">
        <v>3</v>
      </c>
    </row>
    <row r="10" spans="1:6" ht="15" customHeight="1">
      <c r="A10" s="2">
        <v>1</v>
      </c>
      <c r="B10" s="3" t="s">
        <v>146</v>
      </c>
      <c r="C10" s="19" t="s">
        <v>122</v>
      </c>
      <c r="D10" s="38">
        <f>D11+D12+D13+D14</f>
        <v>2918857</v>
      </c>
      <c r="E10" s="38">
        <f>E11+E12+E13+E14</f>
        <v>2778903.82</v>
      </c>
      <c r="F10" s="38">
        <f>F11+F12+F13+F14</f>
        <v>2697286.85</v>
      </c>
    </row>
    <row r="11" spans="1:6" ht="33" customHeight="1">
      <c r="A11" s="2">
        <f>A10+1</f>
        <v>2</v>
      </c>
      <c r="B11" s="3" t="s">
        <v>147</v>
      </c>
      <c r="C11" s="19" t="s">
        <v>129</v>
      </c>
      <c r="D11" s="101">
        <v>760551.32</v>
      </c>
      <c r="E11" s="44">
        <v>760551.32</v>
      </c>
      <c r="F11" s="44">
        <v>760551.32</v>
      </c>
    </row>
    <row r="12" spans="1:6" ht="42.75" customHeight="1">
      <c r="A12" s="2">
        <f aca="true" t="shared" si="0" ref="A12:A27">A11+1</f>
        <v>3</v>
      </c>
      <c r="B12" s="3" t="s">
        <v>148</v>
      </c>
      <c r="C12" s="19" t="s">
        <v>130</v>
      </c>
      <c r="D12" s="44">
        <v>2157110.68</v>
      </c>
      <c r="E12" s="44">
        <v>2017157.5</v>
      </c>
      <c r="F12" s="44">
        <v>1935540.53</v>
      </c>
    </row>
    <row r="13" spans="1:6" ht="15.75" customHeight="1">
      <c r="A13" s="2">
        <f t="shared" si="0"/>
        <v>4</v>
      </c>
      <c r="B13" s="3" t="s">
        <v>149</v>
      </c>
      <c r="C13" s="19" t="s">
        <v>131</v>
      </c>
      <c r="D13" s="44">
        <v>1000</v>
      </c>
      <c r="E13" s="44">
        <v>1000</v>
      </c>
      <c r="F13" s="44">
        <v>1000</v>
      </c>
    </row>
    <row r="14" spans="1:6" s="84" customFormat="1" ht="15.75" customHeight="1">
      <c r="A14" s="83">
        <f t="shared" si="0"/>
        <v>5</v>
      </c>
      <c r="B14" s="11" t="s">
        <v>158</v>
      </c>
      <c r="C14" s="130" t="s">
        <v>132</v>
      </c>
      <c r="D14" s="45">
        <v>195</v>
      </c>
      <c r="E14" s="45">
        <v>195</v>
      </c>
      <c r="F14" s="45">
        <v>195</v>
      </c>
    </row>
    <row r="15" spans="1:6" s="84" customFormat="1" ht="15.75" customHeight="1">
      <c r="A15" s="83">
        <f t="shared" si="0"/>
        <v>6</v>
      </c>
      <c r="B15" s="11" t="s">
        <v>159</v>
      </c>
      <c r="C15" s="130" t="s">
        <v>133</v>
      </c>
      <c r="D15" s="45">
        <f>D16</f>
        <v>41417</v>
      </c>
      <c r="E15" s="45">
        <f>E16</f>
        <v>41944</v>
      </c>
      <c r="F15" s="45">
        <f>F16</f>
        <v>0</v>
      </c>
    </row>
    <row r="16" spans="1:6" s="84" customFormat="1" ht="15.75" customHeight="1">
      <c r="A16" s="83">
        <f t="shared" si="0"/>
        <v>7</v>
      </c>
      <c r="B16" s="11" t="s">
        <v>160</v>
      </c>
      <c r="C16" s="130" t="s">
        <v>134</v>
      </c>
      <c r="D16" s="45">
        <v>41417</v>
      </c>
      <c r="E16" s="45">
        <v>41944</v>
      </c>
      <c r="F16" s="45">
        <v>0</v>
      </c>
    </row>
    <row r="17" spans="1:6" s="84" customFormat="1" ht="15.75" customHeight="1">
      <c r="A17" s="83">
        <f t="shared" si="0"/>
        <v>8</v>
      </c>
      <c r="B17" s="11" t="s">
        <v>161</v>
      </c>
      <c r="C17" s="130" t="s">
        <v>135</v>
      </c>
      <c r="D17" s="45">
        <f>D18+D19</f>
        <v>15400</v>
      </c>
      <c r="E17" s="45">
        <f>E18+E19</f>
        <v>16700</v>
      </c>
      <c r="F17" s="45">
        <f>F18+F19</f>
        <v>16700</v>
      </c>
    </row>
    <row r="18" spans="1:6" s="84" customFormat="1" ht="15.75" customHeight="1">
      <c r="A18" s="83">
        <f t="shared" si="0"/>
        <v>9</v>
      </c>
      <c r="B18" s="11" t="s">
        <v>326</v>
      </c>
      <c r="C18" s="130" t="s">
        <v>327</v>
      </c>
      <c r="D18" s="45">
        <v>3400</v>
      </c>
      <c r="E18" s="45">
        <v>4700</v>
      </c>
      <c r="F18" s="45">
        <v>4700</v>
      </c>
    </row>
    <row r="19" spans="1:6" s="84" customFormat="1" ht="31.5" customHeight="1">
      <c r="A19" s="83">
        <f t="shared" si="0"/>
        <v>10</v>
      </c>
      <c r="B19" s="11" t="s">
        <v>162</v>
      </c>
      <c r="C19" s="130" t="s">
        <v>136</v>
      </c>
      <c r="D19" s="45">
        <v>12000</v>
      </c>
      <c r="E19" s="45">
        <v>12000</v>
      </c>
      <c r="F19" s="45">
        <v>12000</v>
      </c>
    </row>
    <row r="20" spans="1:6" s="84" customFormat="1" ht="16.5" customHeight="1">
      <c r="A20" s="83">
        <f t="shared" si="0"/>
        <v>11</v>
      </c>
      <c r="B20" s="11" t="s">
        <v>156</v>
      </c>
      <c r="C20" s="130" t="s">
        <v>125</v>
      </c>
      <c r="D20" s="45">
        <f>D21</f>
        <v>65600</v>
      </c>
      <c r="E20" s="45">
        <f>E21</f>
        <v>52400</v>
      </c>
      <c r="F20" s="45">
        <f>F21</f>
        <v>54100</v>
      </c>
    </row>
    <row r="21" spans="1:6" ht="15.75" customHeight="1">
      <c r="A21" s="2">
        <f t="shared" si="0"/>
        <v>12</v>
      </c>
      <c r="B21" s="3" t="s">
        <v>178</v>
      </c>
      <c r="C21" s="19" t="s">
        <v>137</v>
      </c>
      <c r="D21" s="44">
        <v>65600</v>
      </c>
      <c r="E21" s="44">
        <v>52400</v>
      </c>
      <c r="F21" s="44">
        <v>54100</v>
      </c>
    </row>
    <row r="22" spans="1:6" ht="15.75" customHeight="1">
      <c r="A22" s="2">
        <f t="shared" si="0"/>
        <v>13</v>
      </c>
      <c r="B22" s="3" t="s">
        <v>163</v>
      </c>
      <c r="C22" s="19" t="s">
        <v>138</v>
      </c>
      <c r="D22" s="44">
        <f>D23+D24</f>
        <v>59490</v>
      </c>
      <c r="E22" s="44">
        <f>E23+E24</f>
        <v>59490</v>
      </c>
      <c r="F22" s="44">
        <f>F23+F24</f>
        <v>59490</v>
      </c>
    </row>
    <row r="23" spans="1:6" ht="15.75" customHeight="1">
      <c r="A23" s="2">
        <f t="shared" si="0"/>
        <v>14</v>
      </c>
      <c r="B23" s="3" t="s">
        <v>328</v>
      </c>
      <c r="C23" s="19" t="s">
        <v>310</v>
      </c>
      <c r="D23" s="44">
        <v>10000</v>
      </c>
      <c r="E23" s="44">
        <v>10000</v>
      </c>
      <c r="F23" s="44">
        <v>10000</v>
      </c>
    </row>
    <row r="24" spans="1:6" ht="15.75" customHeight="1">
      <c r="A24" s="2">
        <f t="shared" si="0"/>
        <v>15</v>
      </c>
      <c r="B24" s="3" t="s">
        <v>164</v>
      </c>
      <c r="C24" s="19" t="s">
        <v>139</v>
      </c>
      <c r="D24" s="44">
        <v>49490</v>
      </c>
      <c r="E24" s="44">
        <v>49490</v>
      </c>
      <c r="F24" s="44">
        <v>49490</v>
      </c>
    </row>
    <row r="25" spans="1:6" ht="33" customHeight="1">
      <c r="A25" s="2">
        <f t="shared" si="0"/>
        <v>16</v>
      </c>
      <c r="B25" s="30" t="s">
        <v>110</v>
      </c>
      <c r="C25" s="19" t="s">
        <v>140</v>
      </c>
      <c r="D25" s="38">
        <f>D26</f>
        <v>230590</v>
      </c>
      <c r="E25" s="38">
        <f>E26</f>
        <v>230590</v>
      </c>
      <c r="F25" s="38">
        <f>F26</f>
        <v>230590</v>
      </c>
    </row>
    <row r="26" spans="1:6" ht="19.5" customHeight="1">
      <c r="A26" s="2">
        <f t="shared" si="0"/>
        <v>17</v>
      </c>
      <c r="B26" s="31" t="s">
        <v>165</v>
      </c>
      <c r="C26" s="19" t="s">
        <v>141</v>
      </c>
      <c r="D26" s="38">
        <v>230590</v>
      </c>
      <c r="E26" s="38">
        <v>230590</v>
      </c>
      <c r="F26" s="38">
        <v>230590</v>
      </c>
    </row>
    <row r="27" spans="1:6" ht="17.25" customHeight="1">
      <c r="A27" s="2">
        <f t="shared" si="0"/>
        <v>18</v>
      </c>
      <c r="B27" s="3" t="s">
        <v>172</v>
      </c>
      <c r="C27" s="19"/>
      <c r="D27" s="38"/>
      <c r="E27" s="38">
        <v>81539.18</v>
      </c>
      <c r="F27" s="38">
        <v>160956.15</v>
      </c>
    </row>
    <row r="28" spans="1:6" ht="17.25" customHeight="1">
      <c r="A28" s="150" t="s">
        <v>281</v>
      </c>
      <c r="B28" s="150"/>
      <c r="C28" s="19"/>
      <c r="D28" s="38">
        <f>D10+D17+D20+D22+D25+D15</f>
        <v>3331354</v>
      </c>
      <c r="E28" s="38">
        <f>E10+E17+E20+E22+E25+E15+E27</f>
        <v>3261567</v>
      </c>
      <c r="F28" s="38">
        <f>F10+F17+F20+F22+F25+F15+F27</f>
        <v>3219123</v>
      </c>
    </row>
    <row r="29" spans="4:6" ht="12.75">
      <c r="D29" s="85"/>
      <c r="E29" s="85"/>
      <c r="F29" s="85"/>
    </row>
    <row r="46" ht="102" customHeight="1"/>
  </sheetData>
  <sheetProtection/>
  <mergeCells count="6">
    <mergeCell ref="A7:F7"/>
    <mergeCell ref="A28:B28"/>
    <mergeCell ref="A1:F1"/>
    <mergeCell ref="A2:F2"/>
    <mergeCell ref="A3:F3"/>
    <mergeCell ref="A5:D6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03"/>
  <sheetViews>
    <sheetView tabSelected="1" zoomScalePageLayoutView="0" workbookViewId="0" topLeftCell="A88">
      <selection activeCell="G94" sqref="G94"/>
    </sheetView>
  </sheetViews>
  <sheetFormatPr defaultColWidth="9.00390625" defaultRowHeight="12.75"/>
  <cols>
    <col min="1" max="1" width="4.375" style="46" customWidth="1"/>
    <col min="2" max="2" width="31.375" style="51" customWidth="1"/>
    <col min="3" max="3" width="6.00390625" style="123" customWidth="1"/>
    <col min="4" max="4" width="5.875" style="123" customWidth="1"/>
    <col min="5" max="5" width="10.625" style="123" customWidth="1"/>
    <col min="6" max="6" width="5.875" style="123" customWidth="1"/>
    <col min="7" max="7" width="12.25390625" style="51" customWidth="1"/>
    <col min="8" max="8" width="12.125" style="51" customWidth="1"/>
    <col min="9" max="9" width="10.375" style="51" customWidth="1"/>
    <col min="10" max="11" width="5.875" style="51" customWidth="1"/>
    <col min="12" max="13" width="5.875" style="46" customWidth="1"/>
    <col min="14" max="16384" width="9.00390625" style="46" customWidth="1"/>
  </cols>
  <sheetData>
    <row r="1" spans="4:9" ht="15">
      <c r="D1" s="152" t="s">
        <v>292</v>
      </c>
      <c r="E1" s="152"/>
      <c r="F1" s="152"/>
      <c r="G1" s="152"/>
      <c r="H1" s="152"/>
      <c r="I1" s="152"/>
    </row>
    <row r="2" spans="4:9" ht="12.75">
      <c r="D2" s="133" t="s">
        <v>373</v>
      </c>
      <c r="E2" s="133"/>
      <c r="F2" s="133"/>
      <c r="G2" s="133"/>
      <c r="H2" s="133"/>
      <c r="I2" s="133"/>
    </row>
    <row r="3" spans="4:9" ht="12.75">
      <c r="D3" s="133" t="s">
        <v>395</v>
      </c>
      <c r="E3" s="133"/>
      <c r="F3" s="133"/>
      <c r="G3" s="133"/>
      <c r="H3" s="133"/>
      <c r="I3" s="133"/>
    </row>
    <row r="4" spans="1:9" ht="12.75">
      <c r="A4" s="5"/>
      <c r="B4" s="36"/>
      <c r="C4" s="119"/>
      <c r="D4" s="119"/>
      <c r="E4" s="119"/>
      <c r="F4" s="124"/>
      <c r="G4" s="108"/>
      <c r="H4" s="108"/>
      <c r="I4" s="108"/>
    </row>
    <row r="5" spans="1:9" ht="12.75">
      <c r="A5" s="5"/>
      <c r="B5" s="36"/>
      <c r="C5" s="119"/>
      <c r="D5" s="119"/>
      <c r="E5" s="119"/>
      <c r="F5" s="119"/>
      <c r="G5" s="104"/>
      <c r="H5" s="104"/>
      <c r="I5" s="104"/>
    </row>
    <row r="6" spans="1:9" ht="12.75">
      <c r="A6" s="5"/>
      <c r="B6" s="36"/>
      <c r="C6" s="125"/>
      <c r="D6" s="125"/>
      <c r="E6" s="125"/>
      <c r="F6" s="119"/>
      <c r="G6" s="104"/>
      <c r="H6" s="104"/>
      <c r="I6" s="104"/>
    </row>
    <row r="7" spans="1:9" ht="13.5" customHeight="1">
      <c r="A7" s="153" t="s">
        <v>290</v>
      </c>
      <c r="B7" s="153"/>
      <c r="C7" s="153"/>
      <c r="D7" s="153"/>
      <c r="E7" s="153"/>
      <c r="F7" s="153"/>
      <c r="G7" s="153"/>
      <c r="H7" s="153"/>
      <c r="I7" s="153"/>
    </row>
    <row r="8" spans="1:9" ht="12.75">
      <c r="A8" s="47"/>
      <c r="B8" s="36"/>
      <c r="C8" s="126"/>
      <c r="D8" s="126"/>
      <c r="E8" s="126"/>
      <c r="F8" s="126"/>
      <c r="G8" s="109"/>
      <c r="H8" s="109"/>
      <c r="I8" s="109" t="s">
        <v>291</v>
      </c>
    </row>
    <row r="9" spans="1:11" s="48" customFormat="1" ht="40.5" customHeight="1">
      <c r="A9" s="154" t="s">
        <v>94</v>
      </c>
      <c r="B9" s="148" t="s">
        <v>95</v>
      </c>
      <c r="C9" s="148" t="s">
        <v>167</v>
      </c>
      <c r="D9" s="148" t="s">
        <v>96</v>
      </c>
      <c r="E9" s="148"/>
      <c r="F9" s="148"/>
      <c r="G9" s="148" t="s">
        <v>177</v>
      </c>
      <c r="H9" s="148" t="s">
        <v>222</v>
      </c>
      <c r="I9" s="148" t="s">
        <v>264</v>
      </c>
      <c r="J9" s="110"/>
      <c r="K9" s="110"/>
    </row>
    <row r="10" spans="1:11" s="48" customFormat="1" ht="51">
      <c r="A10" s="154"/>
      <c r="B10" s="148"/>
      <c r="C10" s="148"/>
      <c r="D10" s="26" t="s">
        <v>97</v>
      </c>
      <c r="E10" s="26" t="s">
        <v>98</v>
      </c>
      <c r="F10" s="26" t="s">
        <v>99</v>
      </c>
      <c r="G10" s="148"/>
      <c r="H10" s="148"/>
      <c r="I10" s="148"/>
      <c r="J10" s="110"/>
      <c r="K10" s="110"/>
    </row>
    <row r="11" spans="1:11" s="48" customFormat="1" ht="12.75">
      <c r="A11" s="25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110"/>
      <c r="K11" s="110"/>
    </row>
    <row r="12" spans="1:12" ht="38.25">
      <c r="A12" s="25">
        <v>1</v>
      </c>
      <c r="B12" s="58" t="s">
        <v>243</v>
      </c>
      <c r="C12" s="26">
        <v>810</v>
      </c>
      <c r="D12" s="59"/>
      <c r="E12" s="59"/>
      <c r="F12" s="59"/>
      <c r="G12" s="60">
        <f>G13+G45+G54+G67+G77+G90+G97</f>
        <v>3331353.9999999995</v>
      </c>
      <c r="H12" s="60">
        <f>H13+H45+H54+H67+H77+H90+H97</f>
        <v>3261567</v>
      </c>
      <c r="I12" s="111">
        <f>I13+I45+I54+I67+I77+I90+I97</f>
        <v>3219123</v>
      </c>
      <c r="J12" s="50"/>
      <c r="K12" s="50"/>
      <c r="L12" s="49"/>
    </row>
    <row r="13" spans="1:12" ht="12.75">
      <c r="A13" s="25">
        <f>A12+1</f>
        <v>2</v>
      </c>
      <c r="B13" s="58" t="s">
        <v>100</v>
      </c>
      <c r="C13" s="26">
        <v>810</v>
      </c>
      <c r="D13" s="59" t="s">
        <v>122</v>
      </c>
      <c r="E13" s="59"/>
      <c r="F13" s="59"/>
      <c r="G13" s="60">
        <f>G14+G20+G33+G39</f>
        <v>2918856.9999999995</v>
      </c>
      <c r="H13" s="60">
        <f>H14+H20+H33+H39</f>
        <v>2778903.82</v>
      </c>
      <c r="I13" s="111">
        <f>I14+I20+I33+I39</f>
        <v>2697286.85</v>
      </c>
      <c r="J13" s="50"/>
      <c r="K13" s="50"/>
      <c r="L13" s="49"/>
    </row>
    <row r="14" spans="1:12" ht="51">
      <c r="A14" s="25">
        <f aca="true" t="shared" si="0" ref="A14:A77">A13+1</f>
        <v>3</v>
      </c>
      <c r="B14" s="58" t="s">
        <v>147</v>
      </c>
      <c r="C14" s="26">
        <v>810</v>
      </c>
      <c r="D14" s="59" t="s">
        <v>129</v>
      </c>
      <c r="E14" s="59"/>
      <c r="F14" s="59"/>
      <c r="G14" s="60">
        <f>+G15</f>
        <v>760551.32</v>
      </c>
      <c r="H14" s="60">
        <f>+H15</f>
        <v>760551.32</v>
      </c>
      <c r="I14" s="111">
        <f>+H14</f>
        <v>760551.32</v>
      </c>
      <c r="J14" s="50"/>
      <c r="K14" s="50"/>
      <c r="L14" s="49"/>
    </row>
    <row r="15" spans="1:12" ht="51">
      <c r="A15" s="25">
        <f t="shared" si="0"/>
        <v>4</v>
      </c>
      <c r="B15" s="58" t="s">
        <v>101</v>
      </c>
      <c r="C15" s="26">
        <v>810</v>
      </c>
      <c r="D15" s="59" t="s">
        <v>129</v>
      </c>
      <c r="E15" s="59" t="s">
        <v>126</v>
      </c>
      <c r="F15" s="59"/>
      <c r="G15" s="60">
        <f>G16</f>
        <v>760551.32</v>
      </c>
      <c r="H15" s="60">
        <f>H16</f>
        <v>760551.32</v>
      </c>
      <c r="I15" s="111">
        <f>+H15</f>
        <v>760551.32</v>
      </c>
      <c r="J15" s="50"/>
      <c r="K15" s="50"/>
      <c r="L15" s="49"/>
    </row>
    <row r="16" spans="1:12" ht="25.5">
      <c r="A16" s="25">
        <f t="shared" si="0"/>
        <v>5</v>
      </c>
      <c r="B16" s="58" t="s">
        <v>102</v>
      </c>
      <c r="C16" s="26">
        <v>810</v>
      </c>
      <c r="D16" s="59" t="s">
        <v>129</v>
      </c>
      <c r="E16" s="59">
        <v>9110000000</v>
      </c>
      <c r="F16" s="59"/>
      <c r="G16" s="60">
        <f aca="true" t="shared" si="1" ref="G16:H18">+G17</f>
        <v>760551.32</v>
      </c>
      <c r="H16" s="60">
        <f t="shared" si="1"/>
        <v>760551.32</v>
      </c>
      <c r="I16" s="111">
        <f>+H16</f>
        <v>760551.32</v>
      </c>
      <c r="J16" s="50"/>
      <c r="K16" s="50"/>
      <c r="L16" s="49"/>
    </row>
    <row r="17" spans="1:12" ht="102">
      <c r="A17" s="25">
        <f t="shared" si="0"/>
        <v>6</v>
      </c>
      <c r="B17" s="54" t="s">
        <v>121</v>
      </c>
      <c r="C17" s="26">
        <v>810</v>
      </c>
      <c r="D17" s="59" t="s">
        <v>129</v>
      </c>
      <c r="E17" s="55">
        <v>9110080210</v>
      </c>
      <c r="F17" s="59"/>
      <c r="G17" s="60">
        <f t="shared" si="1"/>
        <v>760551.32</v>
      </c>
      <c r="H17" s="60">
        <f t="shared" si="1"/>
        <v>760551.32</v>
      </c>
      <c r="I17" s="111">
        <f>+H17</f>
        <v>760551.32</v>
      </c>
      <c r="J17" s="50"/>
      <c r="K17" s="50"/>
      <c r="L17" s="49"/>
    </row>
    <row r="18" spans="1:12" ht="102">
      <c r="A18" s="25">
        <f t="shared" si="0"/>
        <v>7</v>
      </c>
      <c r="B18" s="56" t="s">
        <v>103</v>
      </c>
      <c r="C18" s="26">
        <v>810</v>
      </c>
      <c r="D18" s="59" t="s">
        <v>129</v>
      </c>
      <c r="E18" s="55">
        <v>9110080210</v>
      </c>
      <c r="F18" s="59" t="s">
        <v>69</v>
      </c>
      <c r="G18" s="60">
        <f t="shared" si="1"/>
        <v>760551.32</v>
      </c>
      <c r="H18" s="60">
        <f t="shared" si="1"/>
        <v>760551.32</v>
      </c>
      <c r="I18" s="111">
        <f>+H18</f>
        <v>760551.32</v>
      </c>
      <c r="J18" s="50"/>
      <c r="K18" s="50"/>
      <c r="L18" s="49"/>
    </row>
    <row r="19" spans="1:12" ht="38.25">
      <c r="A19" s="25">
        <f t="shared" si="0"/>
        <v>8</v>
      </c>
      <c r="B19" s="58" t="s">
        <v>104</v>
      </c>
      <c r="C19" s="26">
        <v>810</v>
      </c>
      <c r="D19" s="59" t="s">
        <v>129</v>
      </c>
      <c r="E19" s="55">
        <v>9110080210</v>
      </c>
      <c r="F19" s="59" t="s">
        <v>42</v>
      </c>
      <c r="G19" s="60">
        <v>760551.32</v>
      </c>
      <c r="H19" s="60">
        <v>760551.32</v>
      </c>
      <c r="I19" s="111">
        <v>760551.32</v>
      </c>
      <c r="J19" s="50"/>
      <c r="K19" s="50"/>
      <c r="L19" s="49"/>
    </row>
    <row r="20" spans="1:12" ht="76.5">
      <c r="A20" s="25">
        <f t="shared" si="0"/>
        <v>9</v>
      </c>
      <c r="B20" s="58" t="s">
        <v>148</v>
      </c>
      <c r="C20" s="26">
        <v>810</v>
      </c>
      <c r="D20" s="59" t="s">
        <v>130</v>
      </c>
      <c r="E20" s="59"/>
      <c r="F20" s="59"/>
      <c r="G20" s="60">
        <f aca="true" t="shared" si="2" ref="G20:I21">G21</f>
        <v>2157110.6799999997</v>
      </c>
      <c r="H20" s="60">
        <f t="shared" si="2"/>
        <v>2017157.5</v>
      </c>
      <c r="I20" s="111">
        <f t="shared" si="2"/>
        <v>1935540.53</v>
      </c>
      <c r="J20" s="50"/>
      <c r="K20" s="50"/>
      <c r="L20" s="49"/>
    </row>
    <row r="21" spans="1:12" ht="25.5">
      <c r="A21" s="25">
        <f t="shared" si="0"/>
        <v>10</v>
      </c>
      <c r="B21" s="58" t="s">
        <v>207</v>
      </c>
      <c r="C21" s="26">
        <v>810</v>
      </c>
      <c r="D21" s="59" t="s">
        <v>130</v>
      </c>
      <c r="E21" s="59">
        <v>8100000000</v>
      </c>
      <c r="F21" s="59"/>
      <c r="G21" s="60">
        <f>G22</f>
        <v>2157110.6799999997</v>
      </c>
      <c r="H21" s="60">
        <f t="shared" si="2"/>
        <v>2017157.5</v>
      </c>
      <c r="I21" s="60">
        <f t="shared" si="2"/>
        <v>1935540.53</v>
      </c>
      <c r="J21" s="50"/>
      <c r="K21" s="50"/>
      <c r="L21" s="49"/>
    </row>
    <row r="22" spans="1:12" ht="25.5">
      <c r="A22" s="25">
        <f t="shared" si="0"/>
        <v>11</v>
      </c>
      <c r="B22" s="58" t="s">
        <v>244</v>
      </c>
      <c r="C22" s="26">
        <v>810</v>
      </c>
      <c r="D22" s="59" t="s">
        <v>130</v>
      </c>
      <c r="E22" s="59">
        <v>8110000000</v>
      </c>
      <c r="F22" s="59"/>
      <c r="G22" s="60">
        <f>G23+G26</f>
        <v>2157110.6799999997</v>
      </c>
      <c r="H22" s="60">
        <f>H23+H26</f>
        <v>2017157.5</v>
      </c>
      <c r="I22" s="60">
        <f>I23+I26</f>
        <v>1935540.53</v>
      </c>
      <c r="J22" s="50"/>
      <c r="K22" s="50"/>
      <c r="L22" s="49"/>
    </row>
    <row r="23" spans="1:12" ht="114.75">
      <c r="A23" s="25">
        <f t="shared" si="0"/>
        <v>12</v>
      </c>
      <c r="B23" s="58" t="s">
        <v>380</v>
      </c>
      <c r="C23" s="26">
        <v>810</v>
      </c>
      <c r="D23" s="59" t="s">
        <v>130</v>
      </c>
      <c r="E23" s="59" t="s">
        <v>381</v>
      </c>
      <c r="F23" s="59"/>
      <c r="G23" s="60">
        <f aca="true" t="shared" si="3" ref="G23:I24">G24</f>
        <v>71714</v>
      </c>
      <c r="H23" s="60">
        <f t="shared" si="3"/>
        <v>0</v>
      </c>
      <c r="I23" s="60">
        <f t="shared" si="3"/>
        <v>0</v>
      </c>
      <c r="J23" s="50"/>
      <c r="K23" s="50"/>
      <c r="L23" s="49"/>
    </row>
    <row r="24" spans="1:12" ht="102">
      <c r="A24" s="25">
        <f t="shared" si="0"/>
        <v>13</v>
      </c>
      <c r="B24" s="58" t="s">
        <v>103</v>
      </c>
      <c r="C24" s="26">
        <v>810</v>
      </c>
      <c r="D24" s="59" t="s">
        <v>130</v>
      </c>
      <c r="E24" s="59" t="s">
        <v>381</v>
      </c>
      <c r="F24" s="59" t="s">
        <v>69</v>
      </c>
      <c r="G24" s="60">
        <f t="shared" si="3"/>
        <v>71714</v>
      </c>
      <c r="H24" s="60">
        <f t="shared" si="3"/>
        <v>0</v>
      </c>
      <c r="I24" s="60">
        <f t="shared" si="3"/>
        <v>0</v>
      </c>
      <c r="J24" s="50"/>
      <c r="K24" s="50"/>
      <c r="L24" s="49"/>
    </row>
    <row r="25" spans="1:12" ht="38.25">
      <c r="A25" s="25">
        <f t="shared" si="0"/>
        <v>14</v>
      </c>
      <c r="B25" s="58" t="s">
        <v>104</v>
      </c>
      <c r="C25" s="26">
        <v>810</v>
      </c>
      <c r="D25" s="59" t="s">
        <v>130</v>
      </c>
      <c r="E25" s="59" t="s">
        <v>381</v>
      </c>
      <c r="F25" s="59" t="s">
        <v>42</v>
      </c>
      <c r="G25" s="60">
        <v>71714</v>
      </c>
      <c r="H25" s="60">
        <v>0</v>
      </c>
      <c r="I25" s="60">
        <v>0</v>
      </c>
      <c r="J25" s="50"/>
      <c r="K25" s="50"/>
      <c r="L25" s="49"/>
    </row>
    <row r="26" spans="1:12" ht="63.75">
      <c r="A26" s="25">
        <f t="shared" si="0"/>
        <v>15</v>
      </c>
      <c r="B26" s="58" t="s">
        <v>105</v>
      </c>
      <c r="C26" s="26">
        <v>810</v>
      </c>
      <c r="D26" s="59" t="s">
        <v>130</v>
      </c>
      <c r="E26" s="59">
        <v>8110080210</v>
      </c>
      <c r="F26" s="59"/>
      <c r="G26" s="60">
        <f>G27+G29+G31</f>
        <v>2085396.68</v>
      </c>
      <c r="H26" s="60">
        <f>H27+H29+H31</f>
        <v>2017157.5</v>
      </c>
      <c r="I26" s="111">
        <f>I27+I29+I31</f>
        <v>1935540.53</v>
      </c>
      <c r="J26" s="50"/>
      <c r="K26" s="50"/>
      <c r="L26" s="49"/>
    </row>
    <row r="27" spans="1:12" ht="102">
      <c r="A27" s="25">
        <f t="shared" si="0"/>
        <v>16</v>
      </c>
      <c r="B27" s="58" t="s">
        <v>103</v>
      </c>
      <c r="C27" s="26">
        <v>810</v>
      </c>
      <c r="D27" s="59" t="s">
        <v>130</v>
      </c>
      <c r="E27" s="59">
        <v>8110080210</v>
      </c>
      <c r="F27" s="59" t="s">
        <v>69</v>
      </c>
      <c r="G27" s="60">
        <f>G28</f>
        <v>1737629.19</v>
      </c>
      <c r="H27" s="60">
        <f>H28</f>
        <v>1737629.19</v>
      </c>
      <c r="I27" s="60">
        <f>I28</f>
        <v>1737629.19</v>
      </c>
      <c r="J27" s="50"/>
      <c r="K27" s="50"/>
      <c r="L27" s="49"/>
    </row>
    <row r="28" spans="1:12" ht="38.25">
      <c r="A28" s="25">
        <f t="shared" si="0"/>
        <v>17</v>
      </c>
      <c r="B28" s="58" t="s">
        <v>104</v>
      </c>
      <c r="C28" s="26">
        <v>810</v>
      </c>
      <c r="D28" s="59" t="s">
        <v>130</v>
      </c>
      <c r="E28" s="59">
        <v>8110080210</v>
      </c>
      <c r="F28" s="59" t="s">
        <v>42</v>
      </c>
      <c r="G28" s="60">
        <v>1737629.19</v>
      </c>
      <c r="H28" s="60">
        <v>1737629.19</v>
      </c>
      <c r="I28" s="60">
        <v>1737629.19</v>
      </c>
      <c r="J28" s="50"/>
      <c r="K28" s="50"/>
      <c r="L28" s="49"/>
    </row>
    <row r="29" spans="1:12" ht="38.25">
      <c r="A29" s="25">
        <f t="shared" si="0"/>
        <v>18</v>
      </c>
      <c r="B29" s="58" t="s">
        <v>106</v>
      </c>
      <c r="C29" s="26">
        <v>810</v>
      </c>
      <c r="D29" s="59" t="s">
        <v>130</v>
      </c>
      <c r="E29" s="59">
        <v>8110080210</v>
      </c>
      <c r="F29" s="59" t="s">
        <v>44</v>
      </c>
      <c r="G29" s="60">
        <f>G30</f>
        <v>344691.79</v>
      </c>
      <c r="H29" s="60">
        <f>H30</f>
        <v>276453.07</v>
      </c>
      <c r="I29" s="111">
        <f>I30</f>
        <v>194836.1</v>
      </c>
      <c r="J29" s="50"/>
      <c r="K29" s="50"/>
      <c r="L29" s="49"/>
    </row>
    <row r="30" spans="1:12" ht="38.25">
      <c r="A30" s="25">
        <f t="shared" si="0"/>
        <v>19</v>
      </c>
      <c r="B30" s="58" t="s">
        <v>46</v>
      </c>
      <c r="C30" s="26">
        <v>810</v>
      </c>
      <c r="D30" s="59" t="s">
        <v>130</v>
      </c>
      <c r="E30" s="59">
        <v>8110080210</v>
      </c>
      <c r="F30" s="59" t="s">
        <v>47</v>
      </c>
      <c r="G30" s="60">
        <v>344691.79</v>
      </c>
      <c r="H30" s="60">
        <v>276453.07</v>
      </c>
      <c r="I30" s="111">
        <v>194836.1</v>
      </c>
      <c r="J30" s="50"/>
      <c r="K30" s="50"/>
      <c r="L30" s="49"/>
    </row>
    <row r="31" spans="1:12" ht="12.75">
      <c r="A31" s="25">
        <f t="shared" si="0"/>
        <v>20</v>
      </c>
      <c r="B31" s="58" t="s">
        <v>209</v>
      </c>
      <c r="C31" s="26">
        <v>810</v>
      </c>
      <c r="D31" s="59" t="s">
        <v>130</v>
      </c>
      <c r="E31" s="59">
        <v>8110080210</v>
      </c>
      <c r="F31" s="59" t="s">
        <v>210</v>
      </c>
      <c r="G31" s="60">
        <f>G32</f>
        <v>3075.7</v>
      </c>
      <c r="H31" s="60">
        <f>+H32</f>
        <v>3075.24</v>
      </c>
      <c r="I31" s="111">
        <f>I32</f>
        <v>3075.24</v>
      </c>
      <c r="J31" s="50"/>
      <c r="K31" s="50"/>
      <c r="L31" s="49"/>
    </row>
    <row r="32" spans="1:12" ht="25.5">
      <c r="A32" s="25">
        <f t="shared" si="0"/>
        <v>21</v>
      </c>
      <c r="B32" s="58" t="s">
        <v>71</v>
      </c>
      <c r="C32" s="26">
        <v>810</v>
      </c>
      <c r="D32" s="59" t="s">
        <v>130</v>
      </c>
      <c r="E32" s="59">
        <v>8110080210</v>
      </c>
      <c r="F32" s="59" t="s">
        <v>70</v>
      </c>
      <c r="G32" s="60">
        <v>3075.7</v>
      </c>
      <c r="H32" s="60">
        <v>3075.24</v>
      </c>
      <c r="I32" s="111">
        <v>3075.24</v>
      </c>
      <c r="J32" s="50"/>
      <c r="K32" s="50"/>
      <c r="L32" s="49"/>
    </row>
    <row r="33" spans="1:12" ht="12.75">
      <c r="A33" s="25">
        <f t="shared" si="0"/>
        <v>22</v>
      </c>
      <c r="B33" s="58" t="s">
        <v>149</v>
      </c>
      <c r="C33" s="26">
        <v>810</v>
      </c>
      <c r="D33" s="59" t="s">
        <v>131</v>
      </c>
      <c r="E33" s="59"/>
      <c r="F33" s="59"/>
      <c r="G33" s="60">
        <v>1000</v>
      </c>
      <c r="H33" s="60">
        <f>H34</f>
        <v>1000</v>
      </c>
      <c r="I33" s="111">
        <f>+H33</f>
        <v>1000</v>
      </c>
      <c r="J33" s="50"/>
      <c r="K33" s="50"/>
      <c r="L33" s="49"/>
    </row>
    <row r="34" spans="1:12" ht="25.5">
      <c r="A34" s="25">
        <f t="shared" si="0"/>
        <v>23</v>
      </c>
      <c r="B34" s="58" t="s">
        <v>207</v>
      </c>
      <c r="C34" s="26">
        <v>810</v>
      </c>
      <c r="D34" s="59" t="s">
        <v>131</v>
      </c>
      <c r="E34" s="59">
        <v>8100000000</v>
      </c>
      <c r="F34" s="59"/>
      <c r="G34" s="60">
        <f>G35</f>
        <v>1000</v>
      </c>
      <c r="H34" s="60">
        <f>H35</f>
        <v>1000</v>
      </c>
      <c r="I34" s="111">
        <f>+H34</f>
        <v>1000</v>
      </c>
      <c r="J34" s="50"/>
      <c r="K34" s="50"/>
      <c r="L34" s="49"/>
    </row>
    <row r="35" spans="1:12" ht="25.5">
      <c r="A35" s="25">
        <f t="shared" si="0"/>
        <v>24</v>
      </c>
      <c r="B35" s="58" t="s">
        <v>244</v>
      </c>
      <c r="C35" s="26">
        <v>810</v>
      </c>
      <c r="D35" s="59" t="s">
        <v>131</v>
      </c>
      <c r="E35" s="59">
        <v>8110000000</v>
      </c>
      <c r="F35" s="59"/>
      <c r="G35" s="60">
        <f>G36</f>
        <v>1000</v>
      </c>
      <c r="H35" s="60">
        <f>H36</f>
        <v>1000</v>
      </c>
      <c r="I35" s="111">
        <f>+H35</f>
        <v>1000</v>
      </c>
      <c r="J35" s="50"/>
      <c r="K35" s="50"/>
      <c r="L35" s="49"/>
    </row>
    <row r="36" spans="1:12" ht="76.5">
      <c r="A36" s="25">
        <f t="shared" si="0"/>
        <v>25</v>
      </c>
      <c r="B36" s="58" t="s">
        <v>245</v>
      </c>
      <c r="C36" s="26">
        <v>810</v>
      </c>
      <c r="D36" s="59" t="s">
        <v>131</v>
      </c>
      <c r="E36" s="59">
        <v>8110080050</v>
      </c>
      <c r="F36" s="59"/>
      <c r="G36" s="60">
        <f>G37</f>
        <v>1000</v>
      </c>
      <c r="H36" s="60">
        <v>1000</v>
      </c>
      <c r="I36" s="111">
        <v>1000</v>
      </c>
      <c r="J36" s="50"/>
      <c r="K36" s="50"/>
      <c r="L36" s="49"/>
    </row>
    <row r="37" spans="1:12" ht="12.75">
      <c r="A37" s="25">
        <f t="shared" si="0"/>
        <v>26</v>
      </c>
      <c r="B37" s="58" t="s">
        <v>209</v>
      </c>
      <c r="C37" s="26">
        <v>810</v>
      </c>
      <c r="D37" s="59" t="s">
        <v>131</v>
      </c>
      <c r="E37" s="59">
        <v>8110080050</v>
      </c>
      <c r="F37" s="59" t="s">
        <v>210</v>
      </c>
      <c r="G37" s="60">
        <f>G38</f>
        <v>1000</v>
      </c>
      <c r="H37" s="60">
        <f>H38</f>
        <v>1000</v>
      </c>
      <c r="I37" s="60">
        <f>I38</f>
        <v>1000</v>
      </c>
      <c r="J37" s="50"/>
      <c r="K37" s="50"/>
      <c r="L37" s="49"/>
    </row>
    <row r="38" spans="1:12" ht="12.75">
      <c r="A38" s="25">
        <f t="shared" si="0"/>
        <v>27</v>
      </c>
      <c r="B38" s="58" t="s">
        <v>68</v>
      </c>
      <c r="C38" s="26">
        <v>810</v>
      </c>
      <c r="D38" s="59" t="s">
        <v>131</v>
      </c>
      <c r="E38" s="59">
        <v>8110080050</v>
      </c>
      <c r="F38" s="59" t="s">
        <v>67</v>
      </c>
      <c r="G38" s="60">
        <v>1000</v>
      </c>
      <c r="H38" s="60">
        <v>1000</v>
      </c>
      <c r="I38" s="111">
        <v>1000</v>
      </c>
      <c r="J38" s="50"/>
      <c r="K38" s="50"/>
      <c r="L38" s="49"/>
    </row>
    <row r="39" spans="1:12" ht="25.5">
      <c r="A39" s="25">
        <f t="shared" si="0"/>
        <v>28</v>
      </c>
      <c r="B39" s="58" t="s">
        <v>158</v>
      </c>
      <c r="C39" s="26">
        <v>810</v>
      </c>
      <c r="D39" s="59" t="s">
        <v>132</v>
      </c>
      <c r="E39" s="59"/>
      <c r="F39" s="59"/>
      <c r="G39" s="60">
        <f aca="true" t="shared" si="4" ref="G39:H43">G40</f>
        <v>195</v>
      </c>
      <c r="H39" s="60">
        <f t="shared" si="4"/>
        <v>195</v>
      </c>
      <c r="I39" s="111">
        <f>+H39</f>
        <v>195</v>
      </c>
      <c r="J39" s="50"/>
      <c r="K39" s="50"/>
      <c r="L39" s="49"/>
    </row>
    <row r="40" spans="1:12" ht="25.5">
      <c r="A40" s="25">
        <f t="shared" si="0"/>
        <v>29</v>
      </c>
      <c r="B40" s="58" t="s">
        <v>207</v>
      </c>
      <c r="C40" s="26">
        <v>810</v>
      </c>
      <c r="D40" s="59" t="s">
        <v>132</v>
      </c>
      <c r="E40" s="59">
        <v>8100000000</v>
      </c>
      <c r="F40" s="59"/>
      <c r="G40" s="60">
        <f t="shared" si="4"/>
        <v>195</v>
      </c>
      <c r="H40" s="60">
        <f t="shared" si="4"/>
        <v>195</v>
      </c>
      <c r="I40" s="111">
        <f>+H40</f>
        <v>195</v>
      </c>
      <c r="J40" s="50"/>
      <c r="K40" s="50"/>
      <c r="L40" s="49"/>
    </row>
    <row r="41" spans="1:12" ht="25.5">
      <c r="A41" s="25">
        <f t="shared" si="0"/>
        <v>30</v>
      </c>
      <c r="B41" s="58" t="s">
        <v>244</v>
      </c>
      <c r="C41" s="26">
        <v>810</v>
      </c>
      <c r="D41" s="59" t="s">
        <v>132</v>
      </c>
      <c r="E41" s="59">
        <v>8110000000</v>
      </c>
      <c r="F41" s="59"/>
      <c r="G41" s="60">
        <f t="shared" si="4"/>
        <v>195</v>
      </c>
      <c r="H41" s="60">
        <f t="shared" si="4"/>
        <v>195</v>
      </c>
      <c r="I41" s="111">
        <f>+H41</f>
        <v>195</v>
      </c>
      <c r="J41" s="50"/>
      <c r="K41" s="50"/>
      <c r="L41" s="49"/>
    </row>
    <row r="42" spans="1:12" ht="102">
      <c r="A42" s="25">
        <f t="shared" si="0"/>
        <v>31</v>
      </c>
      <c r="B42" s="56" t="s">
        <v>248</v>
      </c>
      <c r="C42" s="26">
        <v>810</v>
      </c>
      <c r="D42" s="59" t="s">
        <v>132</v>
      </c>
      <c r="E42" s="59">
        <v>8110075140</v>
      </c>
      <c r="F42" s="59"/>
      <c r="G42" s="60">
        <f t="shared" si="4"/>
        <v>195</v>
      </c>
      <c r="H42" s="60">
        <f t="shared" si="4"/>
        <v>195</v>
      </c>
      <c r="I42" s="111">
        <f>+H42</f>
        <v>195</v>
      </c>
      <c r="J42" s="50"/>
      <c r="K42" s="50"/>
      <c r="L42" s="49"/>
    </row>
    <row r="43" spans="1:12" ht="38.25">
      <c r="A43" s="25">
        <f t="shared" si="0"/>
        <v>32</v>
      </c>
      <c r="B43" s="57" t="s">
        <v>106</v>
      </c>
      <c r="C43" s="26">
        <v>810</v>
      </c>
      <c r="D43" s="59" t="s">
        <v>132</v>
      </c>
      <c r="E43" s="59">
        <v>8110075140</v>
      </c>
      <c r="F43" s="59" t="s">
        <v>44</v>
      </c>
      <c r="G43" s="60">
        <f t="shared" si="4"/>
        <v>195</v>
      </c>
      <c r="H43" s="60">
        <f t="shared" si="4"/>
        <v>195</v>
      </c>
      <c r="I43" s="111">
        <f>+H43</f>
        <v>195</v>
      </c>
      <c r="J43" s="50"/>
      <c r="K43" s="50"/>
      <c r="L43" s="49"/>
    </row>
    <row r="44" spans="1:12" ht="38.25">
      <c r="A44" s="25">
        <f t="shared" si="0"/>
        <v>33</v>
      </c>
      <c r="B44" s="57" t="s">
        <v>46</v>
      </c>
      <c r="C44" s="26">
        <v>810</v>
      </c>
      <c r="D44" s="59" t="s">
        <v>132</v>
      </c>
      <c r="E44" s="59">
        <v>8110075140</v>
      </c>
      <c r="F44" s="59" t="s">
        <v>47</v>
      </c>
      <c r="G44" s="60">
        <v>195</v>
      </c>
      <c r="H44" s="60">
        <v>195</v>
      </c>
      <c r="I44" s="111">
        <v>195</v>
      </c>
      <c r="J44" s="50"/>
      <c r="K44" s="50"/>
      <c r="L44" s="49"/>
    </row>
    <row r="45" spans="1:12" ht="12.75">
      <c r="A45" s="25">
        <f t="shared" si="0"/>
        <v>34</v>
      </c>
      <c r="B45" s="58" t="s">
        <v>159</v>
      </c>
      <c r="C45" s="26">
        <v>810</v>
      </c>
      <c r="D45" s="59" t="s">
        <v>133</v>
      </c>
      <c r="E45" s="59"/>
      <c r="F45" s="59"/>
      <c r="G45" s="60">
        <f aca="true" t="shared" si="5" ref="G45:I46">G46</f>
        <v>41417</v>
      </c>
      <c r="H45" s="60">
        <f t="shared" si="5"/>
        <v>41944</v>
      </c>
      <c r="I45" s="111">
        <f t="shared" si="5"/>
        <v>0</v>
      </c>
      <c r="J45" s="50"/>
      <c r="K45" s="50"/>
      <c r="L45" s="49"/>
    </row>
    <row r="46" spans="1:12" s="51" customFormat="1" ht="25.5">
      <c r="A46" s="25">
        <f t="shared" si="0"/>
        <v>35</v>
      </c>
      <c r="B46" s="58" t="s">
        <v>160</v>
      </c>
      <c r="C46" s="26">
        <v>810</v>
      </c>
      <c r="D46" s="59" t="s">
        <v>134</v>
      </c>
      <c r="E46" s="59"/>
      <c r="F46" s="59"/>
      <c r="G46" s="60">
        <f t="shared" si="5"/>
        <v>41417</v>
      </c>
      <c r="H46" s="60">
        <f t="shared" si="5"/>
        <v>41944</v>
      </c>
      <c r="I46" s="60">
        <f t="shared" si="5"/>
        <v>0</v>
      </c>
      <c r="J46" s="50"/>
      <c r="K46" s="50"/>
      <c r="L46" s="50"/>
    </row>
    <row r="47" spans="1:12" ht="25.5">
      <c r="A47" s="25">
        <f t="shared" si="0"/>
        <v>36</v>
      </c>
      <c r="B47" s="58" t="s">
        <v>207</v>
      </c>
      <c r="C47" s="26">
        <v>810</v>
      </c>
      <c r="D47" s="59" t="s">
        <v>134</v>
      </c>
      <c r="E47" s="59">
        <v>8100000000</v>
      </c>
      <c r="F47" s="59"/>
      <c r="G47" s="60">
        <f>G48</f>
        <v>41417</v>
      </c>
      <c r="H47" s="60">
        <f>H48</f>
        <v>41944</v>
      </c>
      <c r="I47" s="111">
        <f>I49</f>
        <v>0</v>
      </c>
      <c r="J47" s="50"/>
      <c r="K47" s="50"/>
      <c r="L47" s="49"/>
    </row>
    <row r="48" spans="1:12" ht="25.5">
      <c r="A48" s="25">
        <f t="shared" si="0"/>
        <v>37</v>
      </c>
      <c r="B48" s="58" t="s">
        <v>244</v>
      </c>
      <c r="C48" s="26">
        <v>810</v>
      </c>
      <c r="D48" s="59" t="s">
        <v>134</v>
      </c>
      <c r="E48" s="59">
        <v>8110000000</v>
      </c>
      <c r="F48" s="59"/>
      <c r="G48" s="60">
        <f>G49</f>
        <v>41417</v>
      </c>
      <c r="H48" s="60">
        <f>H49</f>
        <v>41944</v>
      </c>
      <c r="I48" s="111">
        <f>I49</f>
        <v>0</v>
      </c>
      <c r="J48" s="50"/>
      <c r="K48" s="50"/>
      <c r="L48" s="49"/>
    </row>
    <row r="49" spans="1:12" ht="89.25">
      <c r="A49" s="25">
        <f t="shared" si="0"/>
        <v>38</v>
      </c>
      <c r="B49" s="58" t="s">
        <v>258</v>
      </c>
      <c r="C49" s="26">
        <v>810</v>
      </c>
      <c r="D49" s="59" t="s">
        <v>134</v>
      </c>
      <c r="E49" s="59" t="s">
        <v>143</v>
      </c>
      <c r="F49" s="59"/>
      <c r="G49" s="60">
        <v>41417</v>
      </c>
      <c r="H49" s="60">
        <v>41944</v>
      </c>
      <c r="I49" s="60">
        <v>0</v>
      </c>
      <c r="J49" s="50"/>
      <c r="K49" s="50"/>
      <c r="L49" s="49"/>
    </row>
    <row r="50" spans="1:12" ht="97.5" customHeight="1">
      <c r="A50" s="25">
        <f t="shared" si="0"/>
        <v>39</v>
      </c>
      <c r="B50" s="58" t="s">
        <v>103</v>
      </c>
      <c r="C50" s="26">
        <v>810</v>
      </c>
      <c r="D50" s="59" t="s">
        <v>134</v>
      </c>
      <c r="E50" s="59" t="s">
        <v>143</v>
      </c>
      <c r="F50" s="59" t="s">
        <v>69</v>
      </c>
      <c r="G50" s="60">
        <f>G51</f>
        <v>27409.03</v>
      </c>
      <c r="H50" s="60">
        <f>H51</f>
        <v>27409.03</v>
      </c>
      <c r="I50" s="60">
        <f>I51</f>
        <v>0</v>
      </c>
      <c r="J50" s="50"/>
      <c r="K50" s="50"/>
      <c r="L50" s="49"/>
    </row>
    <row r="51" spans="1:12" ht="38.25">
      <c r="A51" s="25">
        <f t="shared" si="0"/>
        <v>40</v>
      </c>
      <c r="B51" s="58" t="s">
        <v>104</v>
      </c>
      <c r="C51" s="26">
        <v>810</v>
      </c>
      <c r="D51" s="59" t="s">
        <v>134</v>
      </c>
      <c r="E51" s="59" t="s">
        <v>143</v>
      </c>
      <c r="F51" s="59" t="s">
        <v>42</v>
      </c>
      <c r="G51" s="60">
        <v>27409.03</v>
      </c>
      <c r="H51" s="60">
        <v>27409.03</v>
      </c>
      <c r="I51" s="111">
        <v>0</v>
      </c>
      <c r="J51" s="50"/>
      <c r="K51" s="50"/>
      <c r="L51" s="49"/>
    </row>
    <row r="52" spans="1:12" ht="38.25">
      <c r="A52" s="25">
        <f t="shared" si="0"/>
        <v>41</v>
      </c>
      <c r="B52" s="58" t="s">
        <v>106</v>
      </c>
      <c r="C52" s="26">
        <v>810</v>
      </c>
      <c r="D52" s="59" t="s">
        <v>134</v>
      </c>
      <c r="E52" s="59" t="s">
        <v>143</v>
      </c>
      <c r="F52" s="59" t="s">
        <v>44</v>
      </c>
      <c r="G52" s="60">
        <f>G53</f>
        <v>14007.97</v>
      </c>
      <c r="H52" s="60">
        <f>H53</f>
        <v>14534.97</v>
      </c>
      <c r="I52" s="111">
        <f>I53</f>
        <v>0</v>
      </c>
      <c r="J52" s="50"/>
      <c r="K52" s="50"/>
      <c r="L52" s="49"/>
    </row>
    <row r="53" spans="1:12" ht="38.25">
      <c r="A53" s="25">
        <f t="shared" si="0"/>
        <v>42</v>
      </c>
      <c r="B53" s="58" t="s">
        <v>46</v>
      </c>
      <c r="C53" s="26">
        <v>810</v>
      </c>
      <c r="D53" s="59" t="s">
        <v>134</v>
      </c>
      <c r="E53" s="59" t="s">
        <v>143</v>
      </c>
      <c r="F53" s="59" t="s">
        <v>47</v>
      </c>
      <c r="G53" s="60">
        <v>14007.97</v>
      </c>
      <c r="H53" s="60">
        <v>14534.97</v>
      </c>
      <c r="I53" s="111">
        <v>0</v>
      </c>
      <c r="J53" s="50"/>
      <c r="K53" s="50"/>
      <c r="L53" s="49"/>
    </row>
    <row r="54" spans="1:12" ht="25.5">
      <c r="A54" s="25">
        <f t="shared" si="0"/>
        <v>43</v>
      </c>
      <c r="B54" s="58" t="s">
        <v>161</v>
      </c>
      <c r="C54" s="26">
        <v>810</v>
      </c>
      <c r="D54" s="59" t="s">
        <v>135</v>
      </c>
      <c r="E54" s="59"/>
      <c r="F54" s="59"/>
      <c r="G54" s="60">
        <f>G61+G55</f>
        <v>15400</v>
      </c>
      <c r="H54" s="60">
        <f>H61+H55</f>
        <v>16700</v>
      </c>
      <c r="I54" s="60">
        <f>I61+I55</f>
        <v>16700</v>
      </c>
      <c r="J54" s="50"/>
      <c r="K54" s="50"/>
      <c r="L54" s="49"/>
    </row>
    <row r="55" spans="1:12" ht="21.75" customHeight="1">
      <c r="A55" s="25">
        <f t="shared" si="0"/>
        <v>44</v>
      </c>
      <c r="B55" s="58" t="s">
        <v>326</v>
      </c>
      <c r="C55" s="26"/>
      <c r="D55" s="59" t="s">
        <v>327</v>
      </c>
      <c r="E55" s="59"/>
      <c r="F55" s="59"/>
      <c r="G55" s="60">
        <f aca="true" t="shared" si="6" ref="G55:I57">G56</f>
        <v>3400</v>
      </c>
      <c r="H55" s="60">
        <f t="shared" si="6"/>
        <v>4700</v>
      </c>
      <c r="I55" s="60">
        <f t="shared" si="6"/>
        <v>4700</v>
      </c>
      <c r="J55" s="50"/>
      <c r="K55" s="50"/>
      <c r="L55" s="49"/>
    </row>
    <row r="56" spans="1:12" ht="69.75" customHeight="1">
      <c r="A56" s="25">
        <f t="shared" si="0"/>
        <v>45</v>
      </c>
      <c r="B56" s="58" t="s">
        <v>329</v>
      </c>
      <c r="C56" s="26"/>
      <c r="D56" s="59" t="s">
        <v>327</v>
      </c>
      <c r="E56" s="59" t="s">
        <v>128</v>
      </c>
      <c r="F56" s="59"/>
      <c r="G56" s="60">
        <f t="shared" si="6"/>
        <v>3400</v>
      </c>
      <c r="H56" s="60">
        <f t="shared" si="6"/>
        <v>4700</v>
      </c>
      <c r="I56" s="60">
        <f t="shared" si="6"/>
        <v>4700</v>
      </c>
      <c r="J56" s="50"/>
      <c r="K56" s="50"/>
      <c r="L56" s="49"/>
    </row>
    <row r="57" spans="1:12" ht="43.5" customHeight="1">
      <c r="A57" s="25">
        <f t="shared" si="0"/>
        <v>46</v>
      </c>
      <c r="B57" s="58" t="s">
        <v>249</v>
      </c>
      <c r="C57" s="26"/>
      <c r="D57" s="59" t="s">
        <v>327</v>
      </c>
      <c r="E57" s="59" t="s">
        <v>109</v>
      </c>
      <c r="F57" s="59"/>
      <c r="G57" s="60">
        <f>G58</f>
        <v>3400</v>
      </c>
      <c r="H57" s="60">
        <f t="shared" si="6"/>
        <v>4700</v>
      </c>
      <c r="I57" s="60">
        <f t="shared" si="6"/>
        <v>4700</v>
      </c>
      <c r="J57" s="50"/>
      <c r="K57" s="50"/>
      <c r="L57" s="49"/>
    </row>
    <row r="58" spans="1:12" ht="162.75" customHeight="1">
      <c r="A58" s="25">
        <f t="shared" si="0"/>
        <v>47</v>
      </c>
      <c r="B58" s="58" t="s">
        <v>371</v>
      </c>
      <c r="C58" s="26"/>
      <c r="D58" s="59" t="s">
        <v>327</v>
      </c>
      <c r="E58" s="59" t="s">
        <v>331</v>
      </c>
      <c r="F58" s="59"/>
      <c r="G58" s="60">
        <f aca="true" t="shared" si="7" ref="G58:I59">G59</f>
        <v>3400</v>
      </c>
      <c r="H58" s="60">
        <f t="shared" si="7"/>
        <v>4700</v>
      </c>
      <c r="I58" s="60">
        <f t="shared" si="7"/>
        <v>4700</v>
      </c>
      <c r="J58" s="50"/>
      <c r="K58" s="50"/>
      <c r="L58" s="49"/>
    </row>
    <row r="59" spans="1:12" ht="42.75" customHeight="1">
      <c r="A59" s="25">
        <f t="shared" si="0"/>
        <v>48</v>
      </c>
      <c r="B59" s="58" t="s">
        <v>106</v>
      </c>
      <c r="C59" s="26"/>
      <c r="D59" s="59" t="s">
        <v>327</v>
      </c>
      <c r="E59" s="59" t="s">
        <v>331</v>
      </c>
      <c r="F59" s="59" t="s">
        <v>44</v>
      </c>
      <c r="G59" s="60">
        <f t="shared" si="7"/>
        <v>3400</v>
      </c>
      <c r="H59" s="60">
        <f t="shared" si="7"/>
        <v>4700</v>
      </c>
      <c r="I59" s="60">
        <f t="shared" si="7"/>
        <v>4700</v>
      </c>
      <c r="J59" s="50"/>
      <c r="K59" s="50"/>
      <c r="L59" s="49"/>
    </row>
    <row r="60" spans="1:12" ht="42.75" customHeight="1">
      <c r="A60" s="25">
        <f t="shared" si="0"/>
        <v>49</v>
      </c>
      <c r="B60" s="58" t="s">
        <v>46</v>
      </c>
      <c r="C60" s="26"/>
      <c r="D60" s="59" t="s">
        <v>327</v>
      </c>
      <c r="E60" s="59" t="s">
        <v>331</v>
      </c>
      <c r="F60" s="59" t="s">
        <v>47</v>
      </c>
      <c r="G60" s="60">
        <v>3400</v>
      </c>
      <c r="H60" s="60">
        <v>4700</v>
      </c>
      <c r="I60" s="111">
        <v>4700</v>
      </c>
      <c r="J60" s="50"/>
      <c r="K60" s="50"/>
      <c r="L60" s="49"/>
    </row>
    <row r="61" spans="1:12" ht="38.25">
      <c r="A61" s="25">
        <f t="shared" si="0"/>
        <v>50</v>
      </c>
      <c r="B61" s="58" t="s">
        <v>108</v>
      </c>
      <c r="C61" s="26">
        <v>810</v>
      </c>
      <c r="D61" s="59" t="s">
        <v>136</v>
      </c>
      <c r="E61" s="59"/>
      <c r="F61" s="59"/>
      <c r="G61" s="60">
        <f aca="true" t="shared" si="8" ref="G61:I65">G62</f>
        <v>12000</v>
      </c>
      <c r="H61" s="60">
        <f t="shared" si="8"/>
        <v>12000</v>
      </c>
      <c r="I61" s="111">
        <f t="shared" si="8"/>
        <v>12000</v>
      </c>
      <c r="J61" s="50"/>
      <c r="K61" s="50"/>
      <c r="L61" s="49"/>
    </row>
    <row r="62" spans="1:12" ht="63.75">
      <c r="A62" s="25">
        <f t="shared" si="0"/>
        <v>51</v>
      </c>
      <c r="B62" s="58" t="s">
        <v>246</v>
      </c>
      <c r="C62" s="26">
        <v>810</v>
      </c>
      <c r="D62" s="59" t="s">
        <v>136</v>
      </c>
      <c r="E62" s="59" t="s">
        <v>128</v>
      </c>
      <c r="F62" s="59"/>
      <c r="G62" s="60">
        <f t="shared" si="8"/>
        <v>12000</v>
      </c>
      <c r="H62" s="60">
        <f t="shared" si="8"/>
        <v>12000</v>
      </c>
      <c r="I62" s="111">
        <f t="shared" si="8"/>
        <v>12000</v>
      </c>
      <c r="J62" s="50"/>
      <c r="K62" s="50"/>
      <c r="L62" s="49"/>
    </row>
    <row r="63" spans="1:12" ht="38.25">
      <c r="A63" s="25">
        <f t="shared" si="0"/>
        <v>52</v>
      </c>
      <c r="B63" s="58" t="s">
        <v>249</v>
      </c>
      <c r="C63" s="26">
        <v>810</v>
      </c>
      <c r="D63" s="59" t="s">
        <v>136</v>
      </c>
      <c r="E63" s="59" t="s">
        <v>109</v>
      </c>
      <c r="F63" s="59"/>
      <c r="G63" s="60">
        <f t="shared" si="8"/>
        <v>12000</v>
      </c>
      <c r="H63" s="60">
        <f t="shared" si="8"/>
        <v>12000</v>
      </c>
      <c r="I63" s="111">
        <f t="shared" si="8"/>
        <v>12000</v>
      </c>
      <c r="J63" s="50"/>
      <c r="K63" s="50"/>
      <c r="L63" s="49"/>
    </row>
    <row r="64" spans="1:12" ht="140.25">
      <c r="A64" s="25">
        <f t="shared" si="0"/>
        <v>53</v>
      </c>
      <c r="B64" s="58" t="s">
        <v>250</v>
      </c>
      <c r="C64" s="26">
        <v>810</v>
      </c>
      <c r="D64" s="59" t="s">
        <v>136</v>
      </c>
      <c r="E64" s="59" t="s">
        <v>242</v>
      </c>
      <c r="F64" s="59"/>
      <c r="G64" s="60">
        <f t="shared" si="8"/>
        <v>12000</v>
      </c>
      <c r="H64" s="60">
        <f t="shared" si="8"/>
        <v>12000</v>
      </c>
      <c r="I64" s="111">
        <f t="shared" si="8"/>
        <v>12000</v>
      </c>
      <c r="J64" s="50"/>
      <c r="K64" s="50"/>
      <c r="L64" s="49"/>
    </row>
    <row r="65" spans="1:12" ht="38.25">
      <c r="A65" s="25">
        <f t="shared" si="0"/>
        <v>54</v>
      </c>
      <c r="B65" s="58" t="s">
        <v>106</v>
      </c>
      <c r="C65" s="26">
        <v>810</v>
      </c>
      <c r="D65" s="59" t="s">
        <v>136</v>
      </c>
      <c r="E65" s="59" t="s">
        <v>242</v>
      </c>
      <c r="F65" s="59" t="s">
        <v>44</v>
      </c>
      <c r="G65" s="60">
        <f t="shared" si="8"/>
        <v>12000</v>
      </c>
      <c r="H65" s="60">
        <f t="shared" si="8"/>
        <v>12000</v>
      </c>
      <c r="I65" s="111">
        <f t="shared" si="8"/>
        <v>12000</v>
      </c>
      <c r="J65" s="50"/>
      <c r="K65" s="50"/>
      <c r="L65" s="49"/>
    </row>
    <row r="66" spans="1:12" ht="38.25">
      <c r="A66" s="25">
        <f t="shared" si="0"/>
        <v>55</v>
      </c>
      <c r="B66" s="58" t="s">
        <v>46</v>
      </c>
      <c r="C66" s="26">
        <v>810</v>
      </c>
      <c r="D66" s="59" t="s">
        <v>136</v>
      </c>
      <c r="E66" s="59" t="s">
        <v>242</v>
      </c>
      <c r="F66" s="59" t="s">
        <v>47</v>
      </c>
      <c r="G66" s="60">
        <v>12000</v>
      </c>
      <c r="H66" s="60">
        <v>12000</v>
      </c>
      <c r="I66" s="111">
        <v>12000</v>
      </c>
      <c r="J66" s="50"/>
      <c r="K66" s="50"/>
      <c r="L66" s="49"/>
    </row>
    <row r="67" spans="1:12" ht="12.75">
      <c r="A67" s="25">
        <f t="shared" si="0"/>
        <v>56</v>
      </c>
      <c r="B67" s="58" t="s">
        <v>156</v>
      </c>
      <c r="C67" s="26">
        <v>810</v>
      </c>
      <c r="D67" s="59" t="s">
        <v>125</v>
      </c>
      <c r="E67" s="59"/>
      <c r="F67" s="59"/>
      <c r="G67" s="60">
        <f aca="true" t="shared" si="9" ref="G67:I69">G68</f>
        <v>65600</v>
      </c>
      <c r="H67" s="60">
        <f t="shared" si="9"/>
        <v>52400</v>
      </c>
      <c r="I67" s="111">
        <f t="shared" si="9"/>
        <v>54100</v>
      </c>
      <c r="J67" s="50"/>
      <c r="K67" s="50"/>
      <c r="L67" s="49"/>
    </row>
    <row r="68" spans="1:12" ht="25.5">
      <c r="A68" s="25">
        <f t="shared" si="0"/>
        <v>57</v>
      </c>
      <c r="B68" s="58" t="s">
        <v>178</v>
      </c>
      <c r="C68" s="26">
        <v>810</v>
      </c>
      <c r="D68" s="59" t="s">
        <v>137</v>
      </c>
      <c r="E68" s="59"/>
      <c r="F68" s="59"/>
      <c r="G68" s="60">
        <f t="shared" si="9"/>
        <v>65600</v>
      </c>
      <c r="H68" s="60">
        <f t="shared" si="9"/>
        <v>52400</v>
      </c>
      <c r="I68" s="111">
        <f t="shared" si="9"/>
        <v>54100</v>
      </c>
      <c r="J68" s="50"/>
      <c r="K68" s="50"/>
      <c r="L68" s="49"/>
    </row>
    <row r="69" spans="1:12" ht="63.75">
      <c r="A69" s="25">
        <f t="shared" si="0"/>
        <v>58</v>
      </c>
      <c r="B69" s="58" t="s">
        <v>246</v>
      </c>
      <c r="C69" s="26">
        <v>810</v>
      </c>
      <c r="D69" s="59" t="s">
        <v>137</v>
      </c>
      <c r="E69" s="59" t="s">
        <v>128</v>
      </c>
      <c r="F69" s="59"/>
      <c r="G69" s="60">
        <f t="shared" si="9"/>
        <v>65600</v>
      </c>
      <c r="H69" s="60">
        <f t="shared" si="9"/>
        <v>52400</v>
      </c>
      <c r="I69" s="111">
        <f t="shared" si="9"/>
        <v>54100</v>
      </c>
      <c r="J69" s="50"/>
      <c r="K69" s="50"/>
      <c r="L69" s="49"/>
    </row>
    <row r="70" spans="1:12" ht="51">
      <c r="A70" s="25">
        <f t="shared" si="0"/>
        <v>59</v>
      </c>
      <c r="B70" s="58" t="s">
        <v>251</v>
      </c>
      <c r="C70" s="26">
        <v>810</v>
      </c>
      <c r="D70" s="59" t="s">
        <v>137</v>
      </c>
      <c r="E70" s="59" t="s">
        <v>287</v>
      </c>
      <c r="F70" s="59"/>
      <c r="G70" s="60">
        <f>G71+G74</f>
        <v>65600</v>
      </c>
      <c r="H70" s="60">
        <f>H71+H74</f>
        <v>52400</v>
      </c>
      <c r="I70" s="60">
        <f>I71+I74</f>
        <v>54100</v>
      </c>
      <c r="J70" s="50"/>
      <c r="K70" s="50"/>
      <c r="L70" s="49"/>
    </row>
    <row r="71" spans="1:12" ht="178.5">
      <c r="A71" s="25">
        <f t="shared" si="0"/>
        <v>60</v>
      </c>
      <c r="B71" s="58" t="s">
        <v>252</v>
      </c>
      <c r="C71" s="26">
        <v>810</v>
      </c>
      <c r="D71" s="59" t="s">
        <v>137</v>
      </c>
      <c r="E71" s="59" t="s">
        <v>288</v>
      </c>
      <c r="F71" s="59"/>
      <c r="G71" s="60">
        <f aca="true" t="shared" si="10" ref="G71:I72">G72</f>
        <v>15000</v>
      </c>
      <c r="H71" s="60">
        <f t="shared" si="10"/>
        <v>0</v>
      </c>
      <c r="I71" s="111">
        <f t="shared" si="10"/>
        <v>0</v>
      </c>
      <c r="J71" s="50"/>
      <c r="K71" s="50"/>
      <c r="L71" s="49"/>
    </row>
    <row r="72" spans="1:12" ht="38.25">
      <c r="A72" s="25">
        <f t="shared" si="0"/>
        <v>61</v>
      </c>
      <c r="B72" s="58" t="s">
        <v>106</v>
      </c>
      <c r="C72" s="26">
        <v>810</v>
      </c>
      <c r="D72" s="59" t="s">
        <v>137</v>
      </c>
      <c r="E72" s="59" t="s">
        <v>288</v>
      </c>
      <c r="F72" s="59" t="s">
        <v>44</v>
      </c>
      <c r="G72" s="60">
        <f t="shared" si="10"/>
        <v>15000</v>
      </c>
      <c r="H72" s="60">
        <f t="shared" si="10"/>
        <v>0</v>
      </c>
      <c r="I72" s="111">
        <f t="shared" si="10"/>
        <v>0</v>
      </c>
      <c r="J72" s="50"/>
      <c r="K72" s="50"/>
      <c r="L72" s="49"/>
    </row>
    <row r="73" spans="1:12" ht="38.25">
      <c r="A73" s="25">
        <f t="shared" si="0"/>
        <v>62</v>
      </c>
      <c r="B73" s="58" t="s">
        <v>46</v>
      </c>
      <c r="C73" s="26">
        <v>810</v>
      </c>
      <c r="D73" s="59" t="s">
        <v>137</v>
      </c>
      <c r="E73" s="59" t="s">
        <v>288</v>
      </c>
      <c r="F73" s="59" t="s">
        <v>47</v>
      </c>
      <c r="G73" s="60">
        <v>15000</v>
      </c>
      <c r="H73" s="60">
        <v>0</v>
      </c>
      <c r="I73" s="111">
        <v>0</v>
      </c>
      <c r="J73" s="50"/>
      <c r="K73" s="50"/>
      <c r="L73" s="49"/>
    </row>
    <row r="74" spans="1:12" ht="178.5">
      <c r="A74" s="25">
        <f t="shared" si="0"/>
        <v>63</v>
      </c>
      <c r="B74" s="58" t="s">
        <v>252</v>
      </c>
      <c r="C74" s="26">
        <v>810</v>
      </c>
      <c r="D74" s="59" t="s">
        <v>137</v>
      </c>
      <c r="E74" s="59" t="s">
        <v>289</v>
      </c>
      <c r="F74" s="59"/>
      <c r="G74" s="60">
        <f aca="true" t="shared" si="11" ref="G74:I75">G75</f>
        <v>50600</v>
      </c>
      <c r="H74" s="60">
        <f t="shared" si="11"/>
        <v>52400</v>
      </c>
      <c r="I74" s="111">
        <f t="shared" si="11"/>
        <v>54100</v>
      </c>
      <c r="J74" s="50"/>
      <c r="K74" s="50"/>
      <c r="L74" s="49"/>
    </row>
    <row r="75" spans="1:12" ht="38.25">
      <c r="A75" s="25">
        <f t="shared" si="0"/>
        <v>64</v>
      </c>
      <c r="B75" s="58" t="s">
        <v>106</v>
      </c>
      <c r="C75" s="26">
        <v>810</v>
      </c>
      <c r="D75" s="59" t="s">
        <v>137</v>
      </c>
      <c r="E75" s="59" t="s">
        <v>289</v>
      </c>
      <c r="F75" s="59" t="s">
        <v>44</v>
      </c>
      <c r="G75" s="60">
        <f t="shared" si="11"/>
        <v>50600</v>
      </c>
      <c r="H75" s="60">
        <f t="shared" si="11"/>
        <v>52400</v>
      </c>
      <c r="I75" s="111">
        <f t="shared" si="11"/>
        <v>54100</v>
      </c>
      <c r="J75" s="50"/>
      <c r="K75" s="50"/>
      <c r="L75" s="49"/>
    </row>
    <row r="76" spans="1:12" ht="38.25">
      <c r="A76" s="25">
        <f t="shared" si="0"/>
        <v>65</v>
      </c>
      <c r="B76" s="58" t="s">
        <v>46</v>
      </c>
      <c r="C76" s="26">
        <v>810</v>
      </c>
      <c r="D76" s="59" t="s">
        <v>137</v>
      </c>
      <c r="E76" s="59" t="s">
        <v>289</v>
      </c>
      <c r="F76" s="59" t="s">
        <v>47</v>
      </c>
      <c r="G76" s="60">
        <v>50600</v>
      </c>
      <c r="H76" s="60">
        <v>52400</v>
      </c>
      <c r="I76" s="111">
        <v>54100</v>
      </c>
      <c r="J76" s="50"/>
      <c r="K76" s="50"/>
      <c r="L76" s="49"/>
    </row>
    <row r="77" spans="1:12" ht="12.75">
      <c r="A77" s="25">
        <f t="shared" si="0"/>
        <v>66</v>
      </c>
      <c r="B77" s="58" t="s">
        <v>163</v>
      </c>
      <c r="C77" s="26">
        <v>810</v>
      </c>
      <c r="D77" s="59" t="s">
        <v>138</v>
      </c>
      <c r="E77" s="59"/>
      <c r="F77" s="59"/>
      <c r="G77" s="60">
        <f>G84+G78</f>
        <v>59490</v>
      </c>
      <c r="H77" s="60">
        <f>H84+H78</f>
        <v>59490</v>
      </c>
      <c r="I77" s="60">
        <f>I84+I78</f>
        <v>59490</v>
      </c>
      <c r="J77" s="50"/>
      <c r="K77" s="50"/>
      <c r="L77" s="49"/>
    </row>
    <row r="78" spans="1:12" s="51" customFormat="1" ht="12.75">
      <c r="A78" s="25">
        <f aca="true" t="shared" si="12" ref="A78:A98">A77+1</f>
        <v>67</v>
      </c>
      <c r="B78" s="58" t="s">
        <v>313</v>
      </c>
      <c r="C78" s="26">
        <v>810</v>
      </c>
      <c r="D78" s="59" t="s">
        <v>310</v>
      </c>
      <c r="E78" s="59"/>
      <c r="F78" s="59"/>
      <c r="G78" s="60">
        <f aca="true" t="shared" si="13" ref="G78:I82">G79</f>
        <v>10000</v>
      </c>
      <c r="H78" s="60">
        <f t="shared" si="13"/>
        <v>10000</v>
      </c>
      <c r="I78" s="60">
        <f t="shared" si="13"/>
        <v>10000</v>
      </c>
      <c r="J78" s="50"/>
      <c r="K78" s="50"/>
      <c r="L78" s="50"/>
    </row>
    <row r="79" spans="1:12" ht="63.75">
      <c r="A79" s="25">
        <f t="shared" si="12"/>
        <v>68</v>
      </c>
      <c r="B79" s="58" t="s">
        <v>246</v>
      </c>
      <c r="C79" s="26">
        <v>810</v>
      </c>
      <c r="D79" s="59" t="s">
        <v>310</v>
      </c>
      <c r="E79" s="59" t="s">
        <v>128</v>
      </c>
      <c r="F79" s="59"/>
      <c r="G79" s="60">
        <f t="shared" si="13"/>
        <v>10000</v>
      </c>
      <c r="H79" s="60">
        <f t="shared" si="13"/>
        <v>10000</v>
      </c>
      <c r="I79" s="60">
        <f t="shared" si="13"/>
        <v>10000</v>
      </c>
      <c r="J79" s="50"/>
      <c r="K79" s="50"/>
      <c r="L79" s="49"/>
    </row>
    <row r="80" spans="1:12" ht="38.25">
      <c r="A80" s="25">
        <f t="shared" si="12"/>
        <v>69</v>
      </c>
      <c r="B80" s="58" t="s">
        <v>247</v>
      </c>
      <c r="C80" s="26">
        <v>810</v>
      </c>
      <c r="D80" s="59" t="s">
        <v>310</v>
      </c>
      <c r="E80" s="59" t="s">
        <v>127</v>
      </c>
      <c r="F80" s="59"/>
      <c r="G80" s="60">
        <f t="shared" si="13"/>
        <v>10000</v>
      </c>
      <c r="H80" s="60">
        <f t="shared" si="13"/>
        <v>10000</v>
      </c>
      <c r="I80" s="60">
        <f t="shared" si="13"/>
        <v>10000</v>
      </c>
      <c r="J80" s="50"/>
      <c r="K80" s="50"/>
      <c r="L80" s="49"/>
    </row>
    <row r="81" spans="1:12" ht="127.5">
      <c r="A81" s="25">
        <f t="shared" si="12"/>
        <v>70</v>
      </c>
      <c r="B81" s="58" t="s">
        <v>312</v>
      </c>
      <c r="C81" s="26">
        <v>810</v>
      </c>
      <c r="D81" s="59" t="s">
        <v>310</v>
      </c>
      <c r="E81" s="59" t="s">
        <v>311</v>
      </c>
      <c r="F81" s="59"/>
      <c r="G81" s="60">
        <f t="shared" si="13"/>
        <v>10000</v>
      </c>
      <c r="H81" s="60">
        <f t="shared" si="13"/>
        <v>10000</v>
      </c>
      <c r="I81" s="60">
        <f t="shared" si="13"/>
        <v>10000</v>
      </c>
      <c r="J81" s="50"/>
      <c r="K81" s="50"/>
      <c r="L81" s="49"/>
    </row>
    <row r="82" spans="1:12" ht="38.25">
      <c r="A82" s="25">
        <f t="shared" si="12"/>
        <v>71</v>
      </c>
      <c r="B82" s="58" t="s">
        <v>106</v>
      </c>
      <c r="C82" s="26">
        <v>810</v>
      </c>
      <c r="D82" s="59" t="s">
        <v>310</v>
      </c>
      <c r="E82" s="59" t="s">
        <v>311</v>
      </c>
      <c r="F82" s="59" t="s">
        <v>44</v>
      </c>
      <c r="G82" s="60">
        <f t="shared" si="13"/>
        <v>10000</v>
      </c>
      <c r="H82" s="60">
        <f t="shared" si="13"/>
        <v>10000</v>
      </c>
      <c r="I82" s="60">
        <f t="shared" si="13"/>
        <v>10000</v>
      </c>
      <c r="J82" s="50"/>
      <c r="K82" s="50"/>
      <c r="L82" s="49"/>
    </row>
    <row r="83" spans="1:12" ht="38.25">
      <c r="A83" s="25">
        <f t="shared" si="12"/>
        <v>72</v>
      </c>
      <c r="B83" s="58" t="s">
        <v>46</v>
      </c>
      <c r="C83" s="26">
        <v>810</v>
      </c>
      <c r="D83" s="59" t="s">
        <v>310</v>
      </c>
      <c r="E83" s="59" t="s">
        <v>311</v>
      </c>
      <c r="F83" s="59" t="s">
        <v>47</v>
      </c>
      <c r="G83" s="60">
        <v>10000</v>
      </c>
      <c r="H83" s="60">
        <v>10000</v>
      </c>
      <c r="I83" s="111">
        <v>10000</v>
      </c>
      <c r="J83" s="50"/>
      <c r="K83" s="50"/>
      <c r="L83" s="49"/>
    </row>
    <row r="84" spans="1:12" ht="12.75">
      <c r="A84" s="25">
        <f t="shared" si="12"/>
        <v>73</v>
      </c>
      <c r="B84" s="58" t="s">
        <v>164</v>
      </c>
      <c r="C84" s="26">
        <v>810</v>
      </c>
      <c r="D84" s="59" t="s">
        <v>139</v>
      </c>
      <c r="E84" s="59"/>
      <c r="F84" s="59"/>
      <c r="G84" s="60">
        <f aca="true" t="shared" si="14" ref="G84:I85">G85</f>
        <v>49490</v>
      </c>
      <c r="H84" s="60">
        <f t="shared" si="14"/>
        <v>49490</v>
      </c>
      <c r="I84" s="111">
        <f t="shared" si="14"/>
        <v>49490</v>
      </c>
      <c r="J84" s="50"/>
      <c r="K84" s="50"/>
      <c r="L84" s="49"/>
    </row>
    <row r="85" spans="1:12" ht="63.75">
      <c r="A85" s="25">
        <f t="shared" si="12"/>
        <v>74</v>
      </c>
      <c r="B85" s="58" t="s">
        <v>246</v>
      </c>
      <c r="C85" s="26">
        <v>810</v>
      </c>
      <c r="D85" s="59" t="s">
        <v>139</v>
      </c>
      <c r="E85" s="59" t="s">
        <v>128</v>
      </c>
      <c r="F85" s="59"/>
      <c r="G85" s="60">
        <f t="shared" si="14"/>
        <v>49490</v>
      </c>
      <c r="H85" s="60">
        <f t="shared" si="14"/>
        <v>49490</v>
      </c>
      <c r="I85" s="111">
        <f t="shared" si="14"/>
        <v>49490</v>
      </c>
      <c r="J85" s="50"/>
      <c r="K85" s="50"/>
      <c r="L85" s="49"/>
    </row>
    <row r="86" spans="1:12" ht="38.25">
      <c r="A86" s="25">
        <f t="shared" si="12"/>
        <v>75</v>
      </c>
      <c r="B86" s="58" t="s">
        <v>247</v>
      </c>
      <c r="C86" s="26">
        <v>810</v>
      </c>
      <c r="D86" s="59" t="s">
        <v>139</v>
      </c>
      <c r="E86" s="59" t="s">
        <v>127</v>
      </c>
      <c r="F86" s="59"/>
      <c r="G86" s="60">
        <f>G87</f>
        <v>49490</v>
      </c>
      <c r="H86" s="60">
        <f>H87</f>
        <v>49490</v>
      </c>
      <c r="I86" s="60">
        <f>I87</f>
        <v>49490</v>
      </c>
      <c r="J86" s="50"/>
      <c r="K86" s="50"/>
      <c r="L86" s="49"/>
    </row>
    <row r="87" spans="1:12" ht="114.75">
      <c r="A87" s="25">
        <f t="shared" si="12"/>
        <v>76</v>
      </c>
      <c r="B87" s="58" t="s">
        <v>253</v>
      </c>
      <c r="C87" s="26">
        <v>810</v>
      </c>
      <c r="D87" s="59" t="s">
        <v>139</v>
      </c>
      <c r="E87" s="59" t="s">
        <v>241</v>
      </c>
      <c r="F87" s="59"/>
      <c r="G87" s="60">
        <f aca="true" t="shared" si="15" ref="G87:I88">G88</f>
        <v>49490</v>
      </c>
      <c r="H87" s="60">
        <f t="shared" si="15"/>
        <v>49490</v>
      </c>
      <c r="I87" s="111">
        <f t="shared" si="15"/>
        <v>49490</v>
      </c>
      <c r="J87" s="50"/>
      <c r="K87" s="50"/>
      <c r="L87" s="49"/>
    </row>
    <row r="88" spans="1:12" ht="38.25">
      <c r="A88" s="25">
        <f t="shared" si="12"/>
        <v>77</v>
      </c>
      <c r="B88" s="58" t="s">
        <v>106</v>
      </c>
      <c r="C88" s="26">
        <v>810</v>
      </c>
      <c r="D88" s="59" t="s">
        <v>139</v>
      </c>
      <c r="E88" s="59" t="s">
        <v>241</v>
      </c>
      <c r="F88" s="59" t="s">
        <v>44</v>
      </c>
      <c r="G88" s="60">
        <f t="shared" si="15"/>
        <v>49490</v>
      </c>
      <c r="H88" s="60">
        <f t="shared" si="15"/>
        <v>49490</v>
      </c>
      <c r="I88" s="111">
        <f t="shared" si="15"/>
        <v>49490</v>
      </c>
      <c r="J88" s="50"/>
      <c r="K88" s="50"/>
      <c r="L88" s="49"/>
    </row>
    <row r="89" spans="1:12" ht="38.25">
      <c r="A89" s="25">
        <f t="shared" si="12"/>
        <v>78</v>
      </c>
      <c r="B89" s="58" t="s">
        <v>46</v>
      </c>
      <c r="C89" s="26">
        <v>810</v>
      </c>
      <c r="D89" s="59" t="s">
        <v>139</v>
      </c>
      <c r="E89" s="59" t="s">
        <v>241</v>
      </c>
      <c r="F89" s="59" t="s">
        <v>47</v>
      </c>
      <c r="G89" s="60">
        <v>49490</v>
      </c>
      <c r="H89" s="60">
        <v>49490</v>
      </c>
      <c r="I89" s="111">
        <v>49490</v>
      </c>
      <c r="J89" s="50"/>
      <c r="K89" s="50"/>
      <c r="L89" s="49"/>
    </row>
    <row r="90" spans="1:12" ht="23.25" customHeight="1">
      <c r="A90" s="25">
        <f t="shared" si="12"/>
        <v>79</v>
      </c>
      <c r="B90" s="58" t="s">
        <v>165</v>
      </c>
      <c r="C90" s="26">
        <v>810</v>
      </c>
      <c r="D90" s="59" t="s">
        <v>140</v>
      </c>
      <c r="E90" s="97"/>
      <c r="F90" s="59"/>
      <c r="G90" s="60">
        <f aca="true" t="shared" si="16" ref="G90:H95">G91</f>
        <v>230590</v>
      </c>
      <c r="H90" s="60">
        <f t="shared" si="16"/>
        <v>230590</v>
      </c>
      <c r="I90" s="111">
        <f>+H90</f>
        <v>230590</v>
      </c>
      <c r="J90" s="50"/>
      <c r="K90" s="50"/>
      <c r="L90" s="49"/>
    </row>
    <row r="91" spans="1:12" ht="12.75">
      <c r="A91" s="25">
        <f t="shared" si="12"/>
        <v>80</v>
      </c>
      <c r="B91" s="58" t="s">
        <v>110</v>
      </c>
      <c r="C91" s="26">
        <v>810</v>
      </c>
      <c r="D91" s="59" t="s">
        <v>141</v>
      </c>
      <c r="E91" s="97"/>
      <c r="F91" s="59"/>
      <c r="G91" s="60">
        <f t="shared" si="16"/>
        <v>230590</v>
      </c>
      <c r="H91" s="60">
        <f t="shared" si="16"/>
        <v>230590</v>
      </c>
      <c r="I91" s="111">
        <f>+H91</f>
        <v>230590</v>
      </c>
      <c r="J91" s="50"/>
      <c r="K91" s="50"/>
      <c r="L91" s="49"/>
    </row>
    <row r="92" spans="1:12" ht="63.75">
      <c r="A92" s="25">
        <f t="shared" si="12"/>
        <v>81</v>
      </c>
      <c r="B92" s="58" t="s">
        <v>246</v>
      </c>
      <c r="C92" s="26">
        <v>810</v>
      </c>
      <c r="D92" s="59" t="s">
        <v>141</v>
      </c>
      <c r="E92" s="59" t="s">
        <v>128</v>
      </c>
      <c r="F92" s="59"/>
      <c r="G92" s="60">
        <f t="shared" si="16"/>
        <v>230590</v>
      </c>
      <c r="H92" s="60">
        <f t="shared" si="16"/>
        <v>230590</v>
      </c>
      <c r="I92" s="111">
        <f>I93</f>
        <v>230590</v>
      </c>
      <c r="J92" s="50"/>
      <c r="K92" s="50"/>
      <c r="L92" s="49"/>
    </row>
    <row r="93" spans="1:12" ht="38.25">
      <c r="A93" s="25">
        <f t="shared" si="12"/>
        <v>82</v>
      </c>
      <c r="B93" s="58" t="s">
        <v>11</v>
      </c>
      <c r="C93" s="26">
        <v>810</v>
      </c>
      <c r="D93" s="59" t="s">
        <v>141</v>
      </c>
      <c r="E93" s="59" t="s">
        <v>8</v>
      </c>
      <c r="F93" s="59"/>
      <c r="G93" s="60">
        <f t="shared" si="16"/>
        <v>230590</v>
      </c>
      <c r="H93" s="60">
        <f t="shared" si="16"/>
        <v>230590</v>
      </c>
      <c r="I93" s="111">
        <f>I94</f>
        <v>230590</v>
      </c>
      <c r="J93" s="50"/>
      <c r="K93" s="50"/>
      <c r="L93" s="49"/>
    </row>
    <row r="94" spans="1:12" ht="229.5">
      <c r="A94" s="25">
        <f t="shared" si="12"/>
        <v>83</v>
      </c>
      <c r="B94" s="58" t="s">
        <v>10</v>
      </c>
      <c r="C94" s="26">
        <v>810</v>
      </c>
      <c r="D94" s="59" t="s">
        <v>141</v>
      </c>
      <c r="E94" s="59" t="s">
        <v>9</v>
      </c>
      <c r="F94" s="59"/>
      <c r="G94" s="60">
        <f t="shared" si="16"/>
        <v>230590</v>
      </c>
      <c r="H94" s="60">
        <f t="shared" si="16"/>
        <v>230590</v>
      </c>
      <c r="I94" s="111">
        <f>I95</f>
        <v>230590</v>
      </c>
      <c r="J94" s="50"/>
      <c r="K94" s="50"/>
      <c r="L94" s="49"/>
    </row>
    <row r="95" spans="1:12" ht="12.75">
      <c r="A95" s="25">
        <f t="shared" si="12"/>
        <v>84</v>
      </c>
      <c r="B95" s="58" t="s">
        <v>111</v>
      </c>
      <c r="C95" s="26">
        <v>810</v>
      </c>
      <c r="D95" s="59" t="s">
        <v>141</v>
      </c>
      <c r="E95" s="59" t="s">
        <v>9</v>
      </c>
      <c r="F95" s="59" t="s">
        <v>157</v>
      </c>
      <c r="G95" s="60">
        <f t="shared" si="16"/>
        <v>230590</v>
      </c>
      <c r="H95" s="60">
        <f t="shared" si="16"/>
        <v>230590</v>
      </c>
      <c r="I95" s="111">
        <f>I96</f>
        <v>230590</v>
      </c>
      <c r="J95" s="50"/>
      <c r="K95" s="50"/>
      <c r="L95" s="49"/>
    </row>
    <row r="96" spans="1:12" ht="12.75">
      <c r="A96" s="25">
        <f t="shared" si="12"/>
        <v>85</v>
      </c>
      <c r="B96" s="58" t="s">
        <v>119</v>
      </c>
      <c r="C96" s="26">
        <v>810</v>
      </c>
      <c r="D96" s="59" t="s">
        <v>141</v>
      </c>
      <c r="E96" s="59" t="s">
        <v>9</v>
      </c>
      <c r="F96" s="59" t="s">
        <v>112</v>
      </c>
      <c r="G96" s="60">
        <v>230590</v>
      </c>
      <c r="H96" s="60">
        <v>230590</v>
      </c>
      <c r="I96" s="111">
        <v>230590</v>
      </c>
      <c r="J96" s="50"/>
      <c r="K96" s="50"/>
      <c r="L96" s="49"/>
    </row>
    <row r="97" spans="1:12" ht="15">
      <c r="A97" s="25">
        <f t="shared" si="12"/>
        <v>86</v>
      </c>
      <c r="B97" s="58" t="s">
        <v>172</v>
      </c>
      <c r="C97" s="26"/>
      <c r="D97" s="59"/>
      <c r="E97" s="97"/>
      <c r="F97" s="59"/>
      <c r="G97" s="60"/>
      <c r="H97" s="45">
        <v>81539.18</v>
      </c>
      <c r="I97" s="45">
        <v>160956.15</v>
      </c>
      <c r="J97" s="50"/>
      <c r="K97" s="50"/>
      <c r="L97" s="49"/>
    </row>
    <row r="98" spans="1:12" ht="12.75">
      <c r="A98" s="25">
        <f t="shared" si="12"/>
        <v>87</v>
      </c>
      <c r="B98" s="58" t="s">
        <v>113</v>
      </c>
      <c r="C98" s="26"/>
      <c r="D98" s="59"/>
      <c r="E98" s="97"/>
      <c r="F98" s="59"/>
      <c r="G98" s="112">
        <f>G12</f>
        <v>3331353.9999999995</v>
      </c>
      <c r="H98" s="60">
        <f>H12</f>
        <v>3261567</v>
      </c>
      <c r="I98" s="111">
        <f>I12</f>
        <v>3219123</v>
      </c>
      <c r="J98" s="50"/>
      <c r="K98" s="50"/>
      <c r="L98" s="49"/>
    </row>
    <row r="99" spans="2:9" ht="12.75">
      <c r="B99" s="36"/>
      <c r="C99" s="119"/>
      <c r="D99" s="119"/>
      <c r="E99" s="119"/>
      <c r="F99" s="119"/>
      <c r="G99" s="113"/>
      <c r="H99" s="113"/>
      <c r="I99" s="113"/>
    </row>
    <row r="100" spans="2:9" ht="12.75">
      <c r="B100" s="36"/>
      <c r="C100" s="119"/>
      <c r="D100" s="119"/>
      <c r="E100" s="119"/>
      <c r="F100" s="119"/>
      <c r="G100" s="114"/>
      <c r="H100" s="114"/>
      <c r="I100" s="114"/>
    </row>
    <row r="101" spans="2:9" ht="12.75">
      <c r="B101" s="36"/>
      <c r="C101" s="119"/>
      <c r="D101" s="119"/>
      <c r="E101" s="119"/>
      <c r="F101" s="119"/>
      <c r="G101" s="36"/>
      <c r="H101" s="36"/>
      <c r="I101" s="36"/>
    </row>
    <row r="102" spans="2:9" ht="12.75">
      <c r="B102" s="36"/>
      <c r="C102" s="119"/>
      <c r="D102" s="119"/>
      <c r="E102" s="119"/>
      <c r="F102" s="119"/>
      <c r="G102" s="36"/>
      <c r="H102" s="36"/>
      <c r="I102" s="36"/>
    </row>
    <row r="103" ht="12.75">
      <c r="G103" s="36"/>
    </row>
  </sheetData>
  <sheetProtection/>
  <mergeCells count="11">
    <mergeCell ref="D1:I1"/>
    <mergeCell ref="D2:I2"/>
    <mergeCell ref="D3:I3"/>
    <mergeCell ref="A7:I7"/>
    <mergeCell ref="A9:A10"/>
    <mergeCell ref="B9:B10"/>
    <mergeCell ref="C9:C10"/>
    <mergeCell ref="D9:F9"/>
    <mergeCell ref="G9:G10"/>
    <mergeCell ref="H9:H10"/>
    <mergeCell ref="I9:I10"/>
  </mergeCells>
  <printOptions/>
  <pageMargins left="0.1968503937007874" right="0.1968503937007874" top="0.1968503937007874" bottom="0.1968503937007874" header="0.11811023622047245" footer="0.1968503937007874"/>
  <pageSetup fitToHeight="0" fitToWidth="1"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4"/>
  <sheetViews>
    <sheetView zoomScale="120" zoomScaleNormal="120" zoomScalePageLayoutView="0" workbookViewId="0" topLeftCell="A97">
      <selection activeCell="A14" sqref="A14:A104"/>
    </sheetView>
  </sheetViews>
  <sheetFormatPr defaultColWidth="9.00390625" defaultRowHeight="12.75"/>
  <cols>
    <col min="1" max="1" width="4.25390625" style="46" customWidth="1"/>
    <col min="2" max="2" width="46.00390625" style="46" customWidth="1"/>
    <col min="3" max="3" width="14.125" style="62" customWidth="1"/>
    <col min="4" max="5" width="5.625" style="46" customWidth="1"/>
    <col min="6" max="6" width="12.375" style="51" customWidth="1"/>
    <col min="7" max="7" width="13.75390625" style="51" customWidth="1"/>
    <col min="8" max="8" width="11.875" style="51" customWidth="1"/>
    <col min="9" max="9" width="9.00390625" style="51" customWidth="1"/>
    <col min="10" max="16384" width="9.00390625" style="46" customWidth="1"/>
  </cols>
  <sheetData>
    <row r="1" spans="1:8" ht="12.75">
      <c r="A1" s="132" t="s">
        <v>107</v>
      </c>
      <c r="B1" s="132"/>
      <c r="C1" s="132"/>
      <c r="D1" s="132"/>
      <c r="E1" s="132"/>
      <c r="F1" s="132"/>
      <c r="G1" s="132"/>
      <c r="H1" s="132"/>
    </row>
    <row r="2" spans="1:8" ht="12.75">
      <c r="A2" s="132" t="s">
        <v>375</v>
      </c>
      <c r="B2" s="132"/>
      <c r="C2" s="132"/>
      <c r="D2" s="132"/>
      <c r="E2" s="132"/>
      <c r="F2" s="132"/>
      <c r="G2" s="132"/>
      <c r="H2" s="132"/>
    </row>
    <row r="3" spans="1:8" ht="12.75">
      <c r="A3" s="132" t="s">
        <v>398</v>
      </c>
      <c r="B3" s="132"/>
      <c r="C3" s="132"/>
      <c r="D3" s="132"/>
      <c r="E3" s="132"/>
      <c r="F3" s="132"/>
      <c r="G3" s="132"/>
      <c r="H3" s="132"/>
    </row>
    <row r="4" ht="12.75">
      <c r="A4" s="6"/>
    </row>
    <row r="5" spans="1:8" ht="12.75">
      <c r="A5" s="156" t="s">
        <v>361</v>
      </c>
      <c r="B5" s="156"/>
      <c r="C5" s="156"/>
      <c r="D5" s="156"/>
      <c r="E5" s="156"/>
      <c r="F5" s="156"/>
      <c r="G5" s="156"/>
      <c r="H5" s="156"/>
    </row>
    <row r="6" spans="1:8" ht="33.75" customHeight="1">
      <c r="A6" s="156"/>
      <c r="B6" s="156"/>
      <c r="C6" s="156"/>
      <c r="D6" s="156"/>
      <c r="E6" s="156"/>
      <c r="F6" s="156"/>
      <c r="G6" s="156"/>
      <c r="H6" s="156"/>
    </row>
    <row r="7" spans="1:8" ht="12.75">
      <c r="A7" s="157" t="s">
        <v>200</v>
      </c>
      <c r="B7" s="157"/>
      <c r="C7" s="157"/>
      <c r="D7" s="157"/>
      <c r="E7" s="157"/>
      <c r="F7" s="157"/>
      <c r="G7" s="157"/>
      <c r="H7" s="157"/>
    </row>
    <row r="8" spans="1:9" s="48" customFormat="1" ht="12.75" customHeight="1">
      <c r="A8" s="154" t="s">
        <v>72</v>
      </c>
      <c r="B8" s="154" t="s">
        <v>169</v>
      </c>
      <c r="C8" s="158" t="s">
        <v>170</v>
      </c>
      <c r="D8" s="154" t="s">
        <v>171</v>
      </c>
      <c r="E8" s="154" t="s">
        <v>145</v>
      </c>
      <c r="F8" s="148" t="s">
        <v>222</v>
      </c>
      <c r="G8" s="148" t="s">
        <v>264</v>
      </c>
      <c r="H8" s="148" t="s">
        <v>378</v>
      </c>
      <c r="I8" s="110"/>
    </row>
    <row r="9" spans="1:9" s="48" customFormat="1" ht="12.75">
      <c r="A9" s="154"/>
      <c r="B9" s="154"/>
      <c r="C9" s="158"/>
      <c r="D9" s="154"/>
      <c r="E9" s="154"/>
      <c r="F9" s="155"/>
      <c r="G9" s="155"/>
      <c r="H9" s="155"/>
      <c r="I9" s="110"/>
    </row>
    <row r="10" spans="1:9" s="48" customFormat="1" ht="12.75">
      <c r="A10" s="154"/>
      <c r="B10" s="154"/>
      <c r="C10" s="158"/>
      <c r="D10" s="154"/>
      <c r="E10" s="154"/>
      <c r="F10" s="155"/>
      <c r="G10" s="155"/>
      <c r="H10" s="155"/>
      <c r="I10" s="110"/>
    </row>
    <row r="11" spans="1:9" s="48" customFormat="1" ht="12.75">
      <c r="A11" s="25"/>
      <c r="B11" s="25">
        <v>1</v>
      </c>
      <c r="C11" s="53">
        <v>2</v>
      </c>
      <c r="D11" s="25">
        <v>3</v>
      </c>
      <c r="E11" s="25">
        <v>4</v>
      </c>
      <c r="F11" s="26">
        <v>5</v>
      </c>
      <c r="G11" s="26">
        <v>6</v>
      </c>
      <c r="H11" s="26">
        <v>7</v>
      </c>
      <c r="I11" s="110"/>
    </row>
    <row r="12" spans="1:8" ht="38.25">
      <c r="A12" s="25">
        <v>1</v>
      </c>
      <c r="B12" s="20" t="s">
        <v>246</v>
      </c>
      <c r="C12" s="61">
        <v>100000000</v>
      </c>
      <c r="D12" s="25"/>
      <c r="E12" s="53"/>
      <c r="F12" s="41">
        <f>F13+F24+F40+F51</f>
        <v>371080</v>
      </c>
      <c r="G12" s="41">
        <f>G13+G24+G40+G51</f>
        <v>359180</v>
      </c>
      <c r="H12" s="41">
        <f>H13+H24+H40+H51</f>
        <v>360880</v>
      </c>
    </row>
    <row r="13" spans="1:8" ht="25.5">
      <c r="A13" s="25">
        <f>A12+1</f>
        <v>2</v>
      </c>
      <c r="B13" s="20" t="s">
        <v>254</v>
      </c>
      <c r="C13" s="61">
        <v>110000000</v>
      </c>
      <c r="D13" s="25"/>
      <c r="E13" s="53"/>
      <c r="F13" s="41">
        <f>F14+F19</f>
        <v>59490</v>
      </c>
      <c r="G13" s="41">
        <f>G14+G19</f>
        <v>59490</v>
      </c>
      <c r="H13" s="41">
        <f>H14+H19</f>
        <v>59490</v>
      </c>
    </row>
    <row r="14" spans="1:8" ht="76.5">
      <c r="A14" s="25">
        <f aca="true" t="shared" si="0" ref="A14:A77">A13+1</f>
        <v>3</v>
      </c>
      <c r="B14" s="29" t="s">
        <v>255</v>
      </c>
      <c r="C14" s="61">
        <v>110081010</v>
      </c>
      <c r="D14" s="33"/>
      <c r="E14" s="96"/>
      <c r="F14" s="41">
        <f aca="true" t="shared" si="1" ref="F14:G17">F15</f>
        <v>49490</v>
      </c>
      <c r="G14" s="41">
        <f t="shared" si="1"/>
        <v>49490</v>
      </c>
      <c r="H14" s="41">
        <f>H16</f>
        <v>49490</v>
      </c>
    </row>
    <row r="15" spans="1:8" ht="25.5">
      <c r="A15" s="25">
        <f t="shared" si="0"/>
        <v>4</v>
      </c>
      <c r="B15" s="29" t="s">
        <v>43</v>
      </c>
      <c r="C15" s="61">
        <v>110081010</v>
      </c>
      <c r="D15" s="25">
        <v>200</v>
      </c>
      <c r="E15" s="53"/>
      <c r="F15" s="41">
        <f t="shared" si="1"/>
        <v>49490</v>
      </c>
      <c r="G15" s="41">
        <f t="shared" si="1"/>
        <v>49490</v>
      </c>
      <c r="H15" s="41">
        <f>H16</f>
        <v>49490</v>
      </c>
    </row>
    <row r="16" spans="1:8" ht="25.5">
      <c r="A16" s="25">
        <f t="shared" si="0"/>
        <v>5</v>
      </c>
      <c r="B16" s="29" t="s">
        <v>46</v>
      </c>
      <c r="C16" s="61">
        <v>110081010</v>
      </c>
      <c r="D16" s="25">
        <v>240</v>
      </c>
      <c r="E16" s="53"/>
      <c r="F16" s="41">
        <f t="shared" si="1"/>
        <v>49490</v>
      </c>
      <c r="G16" s="41">
        <f t="shared" si="1"/>
        <v>49490</v>
      </c>
      <c r="H16" s="41">
        <f>H17</f>
        <v>49490</v>
      </c>
    </row>
    <row r="17" spans="1:8" ht="12.75">
      <c r="A17" s="25">
        <f t="shared" si="0"/>
        <v>6</v>
      </c>
      <c r="B17" s="20" t="s">
        <v>163</v>
      </c>
      <c r="C17" s="61">
        <v>110081010</v>
      </c>
      <c r="D17" s="25">
        <v>240</v>
      </c>
      <c r="E17" s="53" t="s">
        <v>138</v>
      </c>
      <c r="F17" s="41">
        <f t="shared" si="1"/>
        <v>49490</v>
      </c>
      <c r="G17" s="41">
        <f t="shared" si="1"/>
        <v>49490</v>
      </c>
      <c r="H17" s="41">
        <f>H18</f>
        <v>49490</v>
      </c>
    </row>
    <row r="18" spans="1:8" ht="12.75">
      <c r="A18" s="25">
        <f t="shared" si="0"/>
        <v>7</v>
      </c>
      <c r="B18" s="20" t="s">
        <v>164</v>
      </c>
      <c r="C18" s="61">
        <v>110081010</v>
      </c>
      <c r="D18" s="25">
        <v>240</v>
      </c>
      <c r="E18" s="53" t="s">
        <v>139</v>
      </c>
      <c r="F18" s="41">
        <v>49490</v>
      </c>
      <c r="G18" s="41">
        <v>49490</v>
      </c>
      <c r="H18" s="41">
        <v>49490</v>
      </c>
    </row>
    <row r="19" spans="1:8" ht="76.5">
      <c r="A19" s="25">
        <f t="shared" si="0"/>
        <v>8</v>
      </c>
      <c r="B19" s="29" t="s">
        <v>255</v>
      </c>
      <c r="C19" s="95">
        <v>110083010</v>
      </c>
      <c r="D19" s="33"/>
      <c r="E19" s="96"/>
      <c r="F19" s="41">
        <f aca="true" t="shared" si="2" ref="F19:G22">F20</f>
        <v>10000</v>
      </c>
      <c r="G19" s="41">
        <f t="shared" si="2"/>
        <v>10000</v>
      </c>
      <c r="H19" s="41">
        <f>H21</f>
        <v>10000</v>
      </c>
    </row>
    <row r="20" spans="1:8" ht="25.5">
      <c r="A20" s="25">
        <f t="shared" si="0"/>
        <v>9</v>
      </c>
      <c r="B20" s="29" t="s">
        <v>43</v>
      </c>
      <c r="C20" s="61">
        <v>110083010</v>
      </c>
      <c r="D20" s="25">
        <v>200</v>
      </c>
      <c r="E20" s="53"/>
      <c r="F20" s="41">
        <f t="shared" si="2"/>
        <v>10000</v>
      </c>
      <c r="G20" s="41">
        <f t="shared" si="2"/>
        <v>10000</v>
      </c>
      <c r="H20" s="41">
        <f>H21</f>
        <v>10000</v>
      </c>
    </row>
    <row r="21" spans="1:8" ht="25.5">
      <c r="A21" s="25">
        <f t="shared" si="0"/>
        <v>10</v>
      </c>
      <c r="B21" s="29" t="s">
        <v>46</v>
      </c>
      <c r="C21" s="61">
        <v>110083010</v>
      </c>
      <c r="D21" s="25">
        <v>240</v>
      </c>
      <c r="E21" s="53"/>
      <c r="F21" s="41">
        <f t="shared" si="2"/>
        <v>10000</v>
      </c>
      <c r="G21" s="41">
        <f t="shared" si="2"/>
        <v>10000</v>
      </c>
      <c r="H21" s="41">
        <f>H22</f>
        <v>10000</v>
      </c>
    </row>
    <row r="22" spans="1:8" ht="12.75">
      <c r="A22" s="25">
        <f t="shared" si="0"/>
        <v>11</v>
      </c>
      <c r="B22" s="20" t="s">
        <v>163</v>
      </c>
      <c r="C22" s="61">
        <v>110083010</v>
      </c>
      <c r="D22" s="25">
        <v>240</v>
      </c>
      <c r="E22" s="53" t="s">
        <v>138</v>
      </c>
      <c r="F22" s="41">
        <f t="shared" si="2"/>
        <v>10000</v>
      </c>
      <c r="G22" s="41">
        <f t="shared" si="2"/>
        <v>10000</v>
      </c>
      <c r="H22" s="41">
        <f>H23</f>
        <v>10000</v>
      </c>
    </row>
    <row r="23" spans="1:8" ht="12.75">
      <c r="A23" s="25">
        <f t="shared" si="0"/>
        <v>12</v>
      </c>
      <c r="B23" s="58" t="s">
        <v>313</v>
      </c>
      <c r="C23" s="61">
        <v>110083010</v>
      </c>
      <c r="D23" s="25">
        <v>240</v>
      </c>
      <c r="E23" s="53" t="s">
        <v>310</v>
      </c>
      <c r="F23" s="41">
        <v>10000</v>
      </c>
      <c r="G23" s="41">
        <v>10000</v>
      </c>
      <c r="H23" s="41">
        <v>10000</v>
      </c>
    </row>
    <row r="24" spans="1:8" ht="25.5">
      <c r="A24" s="25">
        <f t="shared" si="0"/>
        <v>13</v>
      </c>
      <c r="B24" s="23" t="s">
        <v>251</v>
      </c>
      <c r="C24" s="61">
        <v>120000000</v>
      </c>
      <c r="D24" s="25"/>
      <c r="E24" s="53"/>
      <c r="F24" s="41">
        <f>F25+F30+F35</f>
        <v>65600</v>
      </c>
      <c r="G24" s="41">
        <f>G25+G30+G35</f>
        <v>52400</v>
      </c>
      <c r="H24" s="41">
        <f>H25+H30+H35</f>
        <v>54100</v>
      </c>
    </row>
    <row r="25" spans="1:8" s="51" customFormat="1" ht="102">
      <c r="A25" s="25">
        <f t="shared" si="0"/>
        <v>14</v>
      </c>
      <c r="B25" s="94" t="s">
        <v>256</v>
      </c>
      <c r="C25" s="97">
        <v>120081020</v>
      </c>
      <c r="D25" s="59"/>
      <c r="E25" s="59"/>
      <c r="F25" s="41">
        <f aca="true" t="shared" si="3" ref="F25:H28">F26</f>
        <v>15000</v>
      </c>
      <c r="G25" s="41">
        <f t="shared" si="3"/>
        <v>0</v>
      </c>
      <c r="H25" s="41">
        <f t="shared" si="3"/>
        <v>0</v>
      </c>
    </row>
    <row r="26" spans="1:8" s="51" customFormat="1" ht="25.5">
      <c r="A26" s="25">
        <f t="shared" si="0"/>
        <v>15</v>
      </c>
      <c r="B26" s="21" t="s">
        <v>43</v>
      </c>
      <c r="C26" s="97">
        <v>120081020</v>
      </c>
      <c r="D26" s="59" t="s">
        <v>44</v>
      </c>
      <c r="E26" s="59"/>
      <c r="F26" s="41">
        <f t="shared" si="3"/>
        <v>15000</v>
      </c>
      <c r="G26" s="41">
        <f t="shared" si="3"/>
        <v>0</v>
      </c>
      <c r="H26" s="41">
        <f t="shared" si="3"/>
        <v>0</v>
      </c>
    </row>
    <row r="27" spans="1:8" s="51" customFormat="1" ht="25.5">
      <c r="A27" s="25">
        <f t="shared" si="0"/>
        <v>16</v>
      </c>
      <c r="B27" s="21" t="s">
        <v>46</v>
      </c>
      <c r="C27" s="97">
        <v>120081020</v>
      </c>
      <c r="D27" s="59" t="s">
        <v>47</v>
      </c>
      <c r="E27" s="59"/>
      <c r="F27" s="41">
        <f t="shared" si="3"/>
        <v>15000</v>
      </c>
      <c r="G27" s="41">
        <f t="shared" si="3"/>
        <v>0</v>
      </c>
      <c r="H27" s="41">
        <f t="shared" si="3"/>
        <v>0</v>
      </c>
    </row>
    <row r="28" spans="1:8" s="51" customFormat="1" ht="12.75">
      <c r="A28" s="25">
        <f t="shared" si="0"/>
        <v>17</v>
      </c>
      <c r="B28" s="21" t="s">
        <v>156</v>
      </c>
      <c r="C28" s="97">
        <v>120081020</v>
      </c>
      <c r="D28" s="59" t="s">
        <v>47</v>
      </c>
      <c r="E28" s="59" t="s">
        <v>125</v>
      </c>
      <c r="F28" s="41">
        <f>F29</f>
        <v>15000</v>
      </c>
      <c r="G28" s="41">
        <f t="shared" si="3"/>
        <v>0</v>
      </c>
      <c r="H28" s="41">
        <f t="shared" si="3"/>
        <v>0</v>
      </c>
    </row>
    <row r="29" spans="1:8" s="51" customFormat="1" ht="12.75">
      <c r="A29" s="25">
        <f t="shared" si="0"/>
        <v>18</v>
      </c>
      <c r="B29" s="24" t="s">
        <v>178</v>
      </c>
      <c r="C29" s="97">
        <v>120081020</v>
      </c>
      <c r="D29" s="59" t="s">
        <v>47</v>
      </c>
      <c r="E29" s="59" t="s">
        <v>137</v>
      </c>
      <c r="F29" s="41">
        <v>15000</v>
      </c>
      <c r="G29" s="41">
        <v>0</v>
      </c>
      <c r="H29" s="41">
        <v>0</v>
      </c>
    </row>
    <row r="30" spans="1:8" ht="102">
      <c r="A30" s="25">
        <f t="shared" si="0"/>
        <v>19</v>
      </c>
      <c r="B30" s="23" t="s">
        <v>257</v>
      </c>
      <c r="C30" s="61">
        <v>120081090</v>
      </c>
      <c r="D30" s="53"/>
      <c r="E30" s="53"/>
      <c r="F30" s="41">
        <f aca="true" t="shared" si="4" ref="F30:H33">F31</f>
        <v>50600</v>
      </c>
      <c r="G30" s="41">
        <f t="shared" si="4"/>
        <v>52400</v>
      </c>
      <c r="H30" s="41">
        <f t="shared" si="4"/>
        <v>54100</v>
      </c>
    </row>
    <row r="31" spans="1:8" ht="25.5">
      <c r="A31" s="25">
        <f t="shared" si="0"/>
        <v>20</v>
      </c>
      <c r="B31" s="29" t="s">
        <v>43</v>
      </c>
      <c r="C31" s="61">
        <v>120081090</v>
      </c>
      <c r="D31" s="53" t="s">
        <v>44</v>
      </c>
      <c r="E31" s="53"/>
      <c r="F31" s="41">
        <f t="shared" si="4"/>
        <v>50600</v>
      </c>
      <c r="G31" s="41">
        <f t="shared" si="4"/>
        <v>52400</v>
      </c>
      <c r="H31" s="41">
        <f t="shared" si="4"/>
        <v>54100</v>
      </c>
    </row>
    <row r="32" spans="1:8" ht="25.5">
      <c r="A32" s="25">
        <f t="shared" si="0"/>
        <v>21</v>
      </c>
      <c r="B32" s="29" t="s">
        <v>46</v>
      </c>
      <c r="C32" s="61">
        <v>120081090</v>
      </c>
      <c r="D32" s="53" t="s">
        <v>47</v>
      </c>
      <c r="E32" s="53"/>
      <c r="F32" s="41">
        <f t="shared" si="4"/>
        <v>50600</v>
      </c>
      <c r="G32" s="41">
        <f t="shared" si="4"/>
        <v>52400</v>
      </c>
      <c r="H32" s="41">
        <f t="shared" si="4"/>
        <v>54100</v>
      </c>
    </row>
    <row r="33" spans="1:8" ht="12.75">
      <c r="A33" s="25">
        <f t="shared" si="0"/>
        <v>22</v>
      </c>
      <c r="B33" s="20" t="s">
        <v>156</v>
      </c>
      <c r="C33" s="61">
        <v>120081090</v>
      </c>
      <c r="D33" s="53" t="s">
        <v>47</v>
      </c>
      <c r="E33" s="53" t="s">
        <v>125</v>
      </c>
      <c r="F33" s="41">
        <f t="shared" si="4"/>
        <v>50600</v>
      </c>
      <c r="G33" s="41">
        <f t="shared" si="4"/>
        <v>52400</v>
      </c>
      <c r="H33" s="41">
        <f t="shared" si="4"/>
        <v>54100</v>
      </c>
    </row>
    <row r="34" spans="1:8" ht="12.75">
      <c r="A34" s="25">
        <f t="shared" si="0"/>
        <v>23</v>
      </c>
      <c r="B34" s="20" t="s">
        <v>178</v>
      </c>
      <c r="C34" s="61">
        <v>120081090</v>
      </c>
      <c r="D34" s="53" t="s">
        <v>47</v>
      </c>
      <c r="E34" s="53" t="s">
        <v>137</v>
      </c>
      <c r="F34" s="127">
        <v>50600</v>
      </c>
      <c r="G34" s="127">
        <v>52400</v>
      </c>
      <c r="H34" s="127">
        <v>54100</v>
      </c>
    </row>
    <row r="35" spans="1:8" s="51" customFormat="1" ht="104.25" customHeight="1">
      <c r="A35" s="25">
        <f t="shared" si="0"/>
        <v>24</v>
      </c>
      <c r="B35" s="94" t="s">
        <v>332</v>
      </c>
      <c r="C35" s="97" t="s">
        <v>333</v>
      </c>
      <c r="D35" s="59"/>
      <c r="E35" s="59"/>
      <c r="F35" s="41">
        <f aca="true" t="shared" si="5" ref="F35:H38">F36</f>
        <v>0</v>
      </c>
      <c r="G35" s="41">
        <f t="shared" si="5"/>
        <v>0</v>
      </c>
      <c r="H35" s="41">
        <f t="shared" si="5"/>
        <v>0</v>
      </c>
    </row>
    <row r="36" spans="1:8" s="51" customFormat="1" ht="25.5">
      <c r="A36" s="25">
        <f t="shared" si="0"/>
        <v>25</v>
      </c>
      <c r="B36" s="21" t="s">
        <v>43</v>
      </c>
      <c r="C36" s="97" t="s">
        <v>333</v>
      </c>
      <c r="D36" s="59" t="s">
        <v>44</v>
      </c>
      <c r="E36" s="59"/>
      <c r="F36" s="41">
        <f t="shared" si="5"/>
        <v>0</v>
      </c>
      <c r="G36" s="41">
        <f t="shared" si="5"/>
        <v>0</v>
      </c>
      <c r="H36" s="41">
        <f t="shared" si="5"/>
        <v>0</v>
      </c>
    </row>
    <row r="37" spans="1:8" s="51" customFormat="1" ht="25.5">
      <c r="A37" s="25">
        <f t="shared" si="0"/>
        <v>26</v>
      </c>
      <c r="B37" s="21" t="s">
        <v>46</v>
      </c>
      <c r="C37" s="97" t="s">
        <v>333</v>
      </c>
      <c r="D37" s="59" t="s">
        <v>47</v>
      </c>
      <c r="E37" s="59"/>
      <c r="F37" s="41">
        <f t="shared" si="5"/>
        <v>0</v>
      </c>
      <c r="G37" s="41">
        <f t="shared" si="5"/>
        <v>0</v>
      </c>
      <c r="H37" s="41">
        <f t="shared" si="5"/>
        <v>0</v>
      </c>
    </row>
    <row r="38" spans="1:8" s="51" customFormat="1" ht="12.75">
      <c r="A38" s="25">
        <f t="shared" si="0"/>
        <v>27</v>
      </c>
      <c r="B38" s="21" t="s">
        <v>156</v>
      </c>
      <c r="C38" s="97" t="s">
        <v>333</v>
      </c>
      <c r="D38" s="59" t="s">
        <v>47</v>
      </c>
      <c r="E38" s="59" t="s">
        <v>125</v>
      </c>
      <c r="F38" s="41">
        <f>F39</f>
        <v>0</v>
      </c>
      <c r="G38" s="41">
        <f t="shared" si="5"/>
        <v>0</v>
      </c>
      <c r="H38" s="41">
        <f t="shared" si="5"/>
        <v>0</v>
      </c>
    </row>
    <row r="39" spans="1:8" s="51" customFormat="1" ht="12.75">
      <c r="A39" s="25">
        <f t="shared" si="0"/>
        <v>28</v>
      </c>
      <c r="B39" s="24" t="s">
        <v>178</v>
      </c>
      <c r="C39" s="97" t="s">
        <v>333</v>
      </c>
      <c r="D39" s="59" t="s">
        <v>47</v>
      </c>
      <c r="E39" s="59" t="s">
        <v>137</v>
      </c>
      <c r="F39" s="41">
        <v>0</v>
      </c>
      <c r="G39" s="41">
        <v>0</v>
      </c>
      <c r="H39" s="41">
        <v>0</v>
      </c>
    </row>
    <row r="40" spans="1:8" ht="25.5">
      <c r="A40" s="25">
        <f t="shared" si="0"/>
        <v>29</v>
      </c>
      <c r="B40" s="24" t="s">
        <v>249</v>
      </c>
      <c r="C40" s="95">
        <v>130000000</v>
      </c>
      <c r="D40" s="96"/>
      <c r="E40" s="96"/>
      <c r="F40" s="41">
        <f>F41+F46</f>
        <v>15400</v>
      </c>
      <c r="G40" s="41">
        <f>G41+G46</f>
        <v>16700</v>
      </c>
      <c r="H40" s="41">
        <f>H41+H46</f>
        <v>16700</v>
      </c>
    </row>
    <row r="41" spans="1:8" ht="89.25">
      <c r="A41" s="25">
        <f t="shared" si="0"/>
        <v>30</v>
      </c>
      <c r="B41" s="24" t="s">
        <v>330</v>
      </c>
      <c r="C41" s="53" t="s">
        <v>331</v>
      </c>
      <c r="D41" s="96"/>
      <c r="E41" s="96"/>
      <c r="F41" s="41">
        <f aca="true" t="shared" si="6" ref="F41:H55">F42</f>
        <v>3400</v>
      </c>
      <c r="G41" s="41">
        <f t="shared" si="6"/>
        <v>4700</v>
      </c>
      <c r="H41" s="41">
        <f t="shared" si="6"/>
        <v>4700</v>
      </c>
    </row>
    <row r="42" spans="1:8" ht="25.5">
      <c r="A42" s="25">
        <f t="shared" si="0"/>
        <v>31</v>
      </c>
      <c r="B42" s="24" t="s">
        <v>106</v>
      </c>
      <c r="C42" s="53" t="s">
        <v>331</v>
      </c>
      <c r="D42" s="96" t="s">
        <v>44</v>
      </c>
      <c r="E42" s="96"/>
      <c r="F42" s="41">
        <f t="shared" si="6"/>
        <v>3400</v>
      </c>
      <c r="G42" s="41">
        <f t="shared" si="6"/>
        <v>4700</v>
      </c>
      <c r="H42" s="41">
        <f t="shared" si="6"/>
        <v>4700</v>
      </c>
    </row>
    <row r="43" spans="1:8" ht="25.5">
      <c r="A43" s="25">
        <f t="shared" si="0"/>
        <v>32</v>
      </c>
      <c r="B43" s="24" t="s">
        <v>46</v>
      </c>
      <c r="C43" s="53" t="s">
        <v>331</v>
      </c>
      <c r="D43" s="96" t="s">
        <v>47</v>
      </c>
      <c r="E43" s="96"/>
      <c r="F43" s="41">
        <f t="shared" si="6"/>
        <v>3400</v>
      </c>
      <c r="G43" s="41">
        <f t="shared" si="6"/>
        <v>4700</v>
      </c>
      <c r="H43" s="41">
        <f t="shared" si="6"/>
        <v>4700</v>
      </c>
    </row>
    <row r="44" spans="1:8" ht="25.5">
      <c r="A44" s="25">
        <f t="shared" si="0"/>
        <v>33</v>
      </c>
      <c r="B44" s="24" t="s">
        <v>161</v>
      </c>
      <c r="C44" s="53" t="s">
        <v>331</v>
      </c>
      <c r="D44" s="96" t="s">
        <v>47</v>
      </c>
      <c r="E44" s="96" t="s">
        <v>135</v>
      </c>
      <c r="F44" s="41">
        <f t="shared" si="6"/>
        <v>3400</v>
      </c>
      <c r="G44" s="41">
        <f t="shared" si="6"/>
        <v>4700</v>
      </c>
      <c r="H44" s="41">
        <f t="shared" si="6"/>
        <v>4700</v>
      </c>
    </row>
    <row r="45" spans="1:8" ht="12.75">
      <c r="A45" s="25">
        <f t="shared" si="0"/>
        <v>34</v>
      </c>
      <c r="B45" s="24" t="s">
        <v>326</v>
      </c>
      <c r="C45" s="53" t="s">
        <v>331</v>
      </c>
      <c r="D45" s="96" t="s">
        <v>47</v>
      </c>
      <c r="E45" s="96" t="s">
        <v>327</v>
      </c>
      <c r="F45" s="128">
        <v>3400</v>
      </c>
      <c r="G45" s="128">
        <v>4700</v>
      </c>
      <c r="H45" s="41">
        <v>4700</v>
      </c>
    </row>
    <row r="46" spans="1:8" ht="89.25">
      <c r="A46" s="25">
        <f t="shared" si="0"/>
        <v>35</v>
      </c>
      <c r="B46" s="24" t="s">
        <v>250</v>
      </c>
      <c r="C46" s="53" t="s">
        <v>242</v>
      </c>
      <c r="D46" s="96"/>
      <c r="E46" s="96"/>
      <c r="F46" s="41">
        <f t="shared" si="6"/>
        <v>12000</v>
      </c>
      <c r="G46" s="41">
        <f t="shared" si="6"/>
        <v>12000</v>
      </c>
      <c r="H46" s="41">
        <f t="shared" si="6"/>
        <v>12000</v>
      </c>
    </row>
    <row r="47" spans="1:8" ht="25.5">
      <c r="A47" s="25">
        <f t="shared" si="0"/>
        <v>36</v>
      </c>
      <c r="B47" s="24" t="s">
        <v>106</v>
      </c>
      <c r="C47" s="53" t="s">
        <v>242</v>
      </c>
      <c r="D47" s="96" t="s">
        <v>44</v>
      </c>
      <c r="E47" s="96"/>
      <c r="F47" s="41">
        <f t="shared" si="6"/>
        <v>12000</v>
      </c>
      <c r="G47" s="41">
        <f t="shared" si="6"/>
        <v>12000</v>
      </c>
      <c r="H47" s="41">
        <f t="shared" si="6"/>
        <v>12000</v>
      </c>
    </row>
    <row r="48" spans="1:8" ht="25.5">
      <c r="A48" s="25">
        <f t="shared" si="0"/>
        <v>37</v>
      </c>
      <c r="B48" s="24" t="s">
        <v>46</v>
      </c>
      <c r="C48" s="53" t="s">
        <v>242</v>
      </c>
      <c r="D48" s="96" t="s">
        <v>47</v>
      </c>
      <c r="E48" s="96"/>
      <c r="F48" s="41">
        <f t="shared" si="6"/>
        <v>12000</v>
      </c>
      <c r="G48" s="41">
        <f t="shared" si="6"/>
        <v>12000</v>
      </c>
      <c r="H48" s="41">
        <f t="shared" si="6"/>
        <v>12000</v>
      </c>
    </row>
    <row r="49" spans="1:8" ht="25.5">
      <c r="A49" s="25">
        <f t="shared" si="0"/>
        <v>38</v>
      </c>
      <c r="B49" s="24" t="s">
        <v>161</v>
      </c>
      <c r="C49" s="53" t="s">
        <v>242</v>
      </c>
      <c r="D49" s="96" t="s">
        <v>47</v>
      </c>
      <c r="E49" s="96" t="s">
        <v>135</v>
      </c>
      <c r="F49" s="41">
        <f t="shared" si="6"/>
        <v>12000</v>
      </c>
      <c r="G49" s="41">
        <f t="shared" si="6"/>
        <v>12000</v>
      </c>
      <c r="H49" s="41">
        <f t="shared" si="6"/>
        <v>12000</v>
      </c>
    </row>
    <row r="50" spans="1:8" ht="25.5">
      <c r="A50" s="25">
        <f t="shared" si="0"/>
        <v>39</v>
      </c>
      <c r="B50" s="24" t="s">
        <v>108</v>
      </c>
      <c r="C50" s="53" t="s">
        <v>242</v>
      </c>
      <c r="D50" s="96" t="s">
        <v>47</v>
      </c>
      <c r="E50" s="96" t="s">
        <v>136</v>
      </c>
      <c r="F50" s="128">
        <v>12000</v>
      </c>
      <c r="G50" s="128">
        <v>12000</v>
      </c>
      <c r="H50" s="41">
        <v>12000</v>
      </c>
    </row>
    <row r="51" spans="1:8" ht="25.5">
      <c r="A51" s="25">
        <f t="shared" si="0"/>
        <v>40</v>
      </c>
      <c r="B51" s="24" t="s">
        <v>11</v>
      </c>
      <c r="C51" s="95">
        <v>140000000</v>
      </c>
      <c r="D51" s="96"/>
      <c r="E51" s="96"/>
      <c r="F51" s="41">
        <f t="shared" si="6"/>
        <v>230590</v>
      </c>
      <c r="G51" s="41">
        <f t="shared" si="6"/>
        <v>230590</v>
      </c>
      <c r="H51" s="41">
        <f t="shared" si="6"/>
        <v>230590</v>
      </c>
    </row>
    <row r="52" spans="1:8" ht="89.25">
      <c r="A52" s="25">
        <f t="shared" si="0"/>
        <v>41</v>
      </c>
      <c r="B52" s="29" t="s">
        <v>250</v>
      </c>
      <c r="C52" s="53" t="s">
        <v>9</v>
      </c>
      <c r="D52" s="96"/>
      <c r="E52" s="96"/>
      <c r="F52" s="41">
        <f t="shared" si="6"/>
        <v>230590</v>
      </c>
      <c r="G52" s="41">
        <f t="shared" si="6"/>
        <v>230590</v>
      </c>
      <c r="H52" s="41">
        <f t="shared" si="6"/>
        <v>230590</v>
      </c>
    </row>
    <row r="53" spans="1:8" ht="25.5">
      <c r="A53" s="25">
        <f t="shared" si="0"/>
        <v>42</v>
      </c>
      <c r="B53" s="29" t="s">
        <v>43</v>
      </c>
      <c r="C53" s="53" t="s">
        <v>9</v>
      </c>
      <c r="D53" s="96" t="s">
        <v>157</v>
      </c>
      <c r="E53" s="96"/>
      <c r="F53" s="41">
        <f t="shared" si="6"/>
        <v>230590</v>
      </c>
      <c r="G53" s="41">
        <f t="shared" si="6"/>
        <v>230590</v>
      </c>
      <c r="H53" s="41">
        <f t="shared" si="6"/>
        <v>230590</v>
      </c>
    </row>
    <row r="54" spans="1:8" ht="25.5">
      <c r="A54" s="25">
        <f t="shared" si="0"/>
        <v>43</v>
      </c>
      <c r="B54" s="29" t="s">
        <v>46</v>
      </c>
      <c r="C54" s="53" t="s">
        <v>9</v>
      </c>
      <c r="D54" s="96" t="s">
        <v>112</v>
      </c>
      <c r="E54" s="96"/>
      <c r="F54" s="41">
        <f t="shared" si="6"/>
        <v>230590</v>
      </c>
      <c r="G54" s="41">
        <f t="shared" si="6"/>
        <v>230590</v>
      </c>
      <c r="H54" s="41">
        <f t="shared" si="6"/>
        <v>230590</v>
      </c>
    </row>
    <row r="55" spans="1:8" ht="25.5">
      <c r="A55" s="25">
        <f t="shared" si="0"/>
        <v>44</v>
      </c>
      <c r="B55" s="29" t="s">
        <v>161</v>
      </c>
      <c r="C55" s="53" t="s">
        <v>9</v>
      </c>
      <c r="D55" s="96" t="s">
        <v>112</v>
      </c>
      <c r="E55" s="96" t="s">
        <v>140</v>
      </c>
      <c r="F55" s="41">
        <f t="shared" si="6"/>
        <v>230590</v>
      </c>
      <c r="G55" s="41">
        <f t="shared" si="6"/>
        <v>230590</v>
      </c>
      <c r="H55" s="41">
        <f t="shared" si="6"/>
        <v>230590</v>
      </c>
    </row>
    <row r="56" spans="1:8" ht="25.5">
      <c r="A56" s="25">
        <f t="shared" si="0"/>
        <v>45</v>
      </c>
      <c r="B56" s="29" t="s">
        <v>46</v>
      </c>
      <c r="C56" s="53" t="s">
        <v>9</v>
      </c>
      <c r="D56" s="96" t="s">
        <v>112</v>
      </c>
      <c r="E56" s="96" t="s">
        <v>141</v>
      </c>
      <c r="F56" s="128">
        <v>230590</v>
      </c>
      <c r="G56" s="128">
        <v>230590</v>
      </c>
      <c r="H56" s="41">
        <v>230590</v>
      </c>
    </row>
    <row r="57" spans="1:8" ht="25.5">
      <c r="A57" s="25">
        <f t="shared" si="0"/>
        <v>46</v>
      </c>
      <c r="B57" s="21" t="s">
        <v>207</v>
      </c>
      <c r="C57" s="61">
        <v>8100000000</v>
      </c>
      <c r="D57" s="26"/>
      <c r="E57" s="59"/>
      <c r="F57" s="41">
        <f>F58</f>
        <v>2199722.6799999997</v>
      </c>
      <c r="G57" s="41">
        <f>G58</f>
        <v>2060296.5</v>
      </c>
      <c r="H57" s="41">
        <f>H58</f>
        <v>1936735.53</v>
      </c>
    </row>
    <row r="58" spans="1:8" ht="25.5">
      <c r="A58" s="25">
        <f t="shared" si="0"/>
        <v>47</v>
      </c>
      <c r="B58" s="21" t="s">
        <v>244</v>
      </c>
      <c r="C58" s="61">
        <v>8110000000</v>
      </c>
      <c r="D58" s="26"/>
      <c r="E58" s="59"/>
      <c r="F58" s="41">
        <f>F59+F64+F73+F78+F83</f>
        <v>2199722.6799999997</v>
      </c>
      <c r="G58" s="41">
        <f>G59+G64+G73+G78+G83</f>
        <v>2060296.5</v>
      </c>
      <c r="H58" s="41">
        <f>H59+H64+H73+H78+H83</f>
        <v>1936735.53</v>
      </c>
    </row>
    <row r="59" spans="1:8" ht="51">
      <c r="A59" s="25">
        <f t="shared" si="0"/>
        <v>48</v>
      </c>
      <c r="B59" s="21" t="s">
        <v>208</v>
      </c>
      <c r="C59" s="61">
        <v>8110010490</v>
      </c>
      <c r="D59" s="25"/>
      <c r="E59" s="53"/>
      <c r="F59" s="41">
        <f>F60</f>
        <v>71714</v>
      </c>
      <c r="G59" s="41">
        <f>G60</f>
        <v>0</v>
      </c>
      <c r="H59" s="41">
        <f>H60</f>
        <v>0</v>
      </c>
    </row>
    <row r="60" spans="1:8" ht="63.75">
      <c r="A60" s="25">
        <f t="shared" si="0"/>
        <v>49</v>
      </c>
      <c r="B60" s="21" t="s">
        <v>45</v>
      </c>
      <c r="C60" s="61">
        <v>8110010490</v>
      </c>
      <c r="D60" s="25">
        <v>100</v>
      </c>
      <c r="E60" s="53"/>
      <c r="F60" s="41">
        <f>F61</f>
        <v>71714</v>
      </c>
      <c r="G60" s="41">
        <f aca="true" t="shared" si="7" ref="G60:H62">G61</f>
        <v>0</v>
      </c>
      <c r="H60" s="41">
        <f t="shared" si="7"/>
        <v>0</v>
      </c>
    </row>
    <row r="61" spans="1:8" ht="25.5">
      <c r="A61" s="25">
        <f t="shared" si="0"/>
        <v>50</v>
      </c>
      <c r="B61" s="29" t="s">
        <v>206</v>
      </c>
      <c r="C61" s="61">
        <v>8110010490</v>
      </c>
      <c r="D61" s="33">
        <v>120</v>
      </c>
      <c r="E61" s="96"/>
      <c r="F61" s="41">
        <f>F62</f>
        <v>71714</v>
      </c>
      <c r="G61" s="41">
        <f t="shared" si="7"/>
        <v>0</v>
      </c>
      <c r="H61" s="41">
        <f t="shared" si="7"/>
        <v>0</v>
      </c>
    </row>
    <row r="62" spans="1:8" ht="12.75">
      <c r="A62" s="25">
        <f t="shared" si="0"/>
        <v>51</v>
      </c>
      <c r="B62" s="20" t="s">
        <v>146</v>
      </c>
      <c r="C62" s="61">
        <v>8110010490</v>
      </c>
      <c r="D62" s="33">
        <v>120</v>
      </c>
      <c r="E62" s="96" t="s">
        <v>122</v>
      </c>
      <c r="F62" s="41">
        <f>F63</f>
        <v>71714</v>
      </c>
      <c r="G62" s="41">
        <f t="shared" si="7"/>
        <v>0</v>
      </c>
      <c r="H62" s="41">
        <f t="shared" si="7"/>
        <v>0</v>
      </c>
    </row>
    <row r="63" spans="1:8" ht="51">
      <c r="A63" s="25">
        <f t="shared" si="0"/>
        <v>52</v>
      </c>
      <c r="B63" s="21" t="s">
        <v>148</v>
      </c>
      <c r="C63" s="61">
        <v>8110010490</v>
      </c>
      <c r="D63" s="25">
        <v>120</v>
      </c>
      <c r="E63" s="53" t="s">
        <v>130</v>
      </c>
      <c r="F63" s="41">
        <v>71714</v>
      </c>
      <c r="G63" s="41">
        <v>0</v>
      </c>
      <c r="H63" s="41">
        <v>0</v>
      </c>
    </row>
    <row r="64" spans="1:8" ht="63.75">
      <c r="A64" s="25">
        <f t="shared" si="0"/>
        <v>53</v>
      </c>
      <c r="B64" s="20" t="s">
        <v>258</v>
      </c>
      <c r="C64" s="61">
        <v>8110051180</v>
      </c>
      <c r="D64" s="53"/>
      <c r="E64" s="53"/>
      <c r="F64" s="41">
        <f>F65+F69</f>
        <v>41417</v>
      </c>
      <c r="G64" s="41">
        <f>G65+G69</f>
        <v>41944</v>
      </c>
      <c r="H64" s="41">
        <f>H65+H69</f>
        <v>0</v>
      </c>
    </row>
    <row r="65" spans="1:8" ht="63.75">
      <c r="A65" s="25">
        <f t="shared" si="0"/>
        <v>54</v>
      </c>
      <c r="B65" s="21" t="s">
        <v>45</v>
      </c>
      <c r="C65" s="61">
        <v>8110051180</v>
      </c>
      <c r="D65" s="53" t="s">
        <v>69</v>
      </c>
      <c r="E65" s="53"/>
      <c r="F65" s="41">
        <f aca="true" t="shared" si="8" ref="F65:H67">F66</f>
        <v>27409.03</v>
      </c>
      <c r="G65" s="41">
        <f t="shared" si="8"/>
        <v>27409.03</v>
      </c>
      <c r="H65" s="41">
        <f t="shared" si="8"/>
        <v>0</v>
      </c>
    </row>
    <row r="66" spans="1:8" ht="25.5">
      <c r="A66" s="25">
        <f t="shared" si="0"/>
        <v>55</v>
      </c>
      <c r="B66" s="21" t="s">
        <v>206</v>
      </c>
      <c r="C66" s="97">
        <v>8110051180</v>
      </c>
      <c r="D66" s="59" t="s">
        <v>42</v>
      </c>
      <c r="E66" s="59"/>
      <c r="F66" s="41">
        <f t="shared" si="8"/>
        <v>27409.03</v>
      </c>
      <c r="G66" s="41">
        <f t="shared" si="8"/>
        <v>27409.03</v>
      </c>
      <c r="H66" s="41">
        <f t="shared" si="8"/>
        <v>0</v>
      </c>
    </row>
    <row r="67" spans="1:8" ht="12.75">
      <c r="A67" s="25">
        <f t="shared" si="0"/>
        <v>56</v>
      </c>
      <c r="B67" s="20" t="s">
        <v>159</v>
      </c>
      <c r="C67" s="97">
        <v>8110051180</v>
      </c>
      <c r="D67" s="59" t="s">
        <v>42</v>
      </c>
      <c r="E67" s="53" t="s">
        <v>133</v>
      </c>
      <c r="F67" s="41">
        <f t="shared" si="8"/>
        <v>27409.03</v>
      </c>
      <c r="G67" s="41">
        <f t="shared" si="8"/>
        <v>27409.03</v>
      </c>
      <c r="H67" s="41">
        <f>H68</f>
        <v>0</v>
      </c>
    </row>
    <row r="68" spans="1:8" ht="12.75">
      <c r="A68" s="25">
        <f t="shared" si="0"/>
        <v>57</v>
      </c>
      <c r="B68" s="20" t="s">
        <v>160</v>
      </c>
      <c r="C68" s="97">
        <v>8110051180</v>
      </c>
      <c r="D68" s="59" t="s">
        <v>42</v>
      </c>
      <c r="E68" s="53" t="s">
        <v>134</v>
      </c>
      <c r="F68" s="41">
        <v>27409.03</v>
      </c>
      <c r="G68" s="41">
        <v>27409.03</v>
      </c>
      <c r="H68" s="41">
        <v>0</v>
      </c>
    </row>
    <row r="69" spans="1:8" ht="25.5">
      <c r="A69" s="25">
        <f t="shared" si="0"/>
        <v>58</v>
      </c>
      <c r="B69" s="21" t="s">
        <v>43</v>
      </c>
      <c r="C69" s="97">
        <v>8110051180</v>
      </c>
      <c r="D69" s="59" t="s">
        <v>44</v>
      </c>
      <c r="E69" s="59"/>
      <c r="F69" s="41">
        <f aca="true" t="shared" si="9" ref="F69:H70">F70</f>
        <v>14007.97</v>
      </c>
      <c r="G69" s="41">
        <f t="shared" si="9"/>
        <v>14534.97</v>
      </c>
      <c r="H69" s="41">
        <f t="shared" si="9"/>
        <v>0</v>
      </c>
    </row>
    <row r="70" spans="1:8" ht="25.5">
      <c r="A70" s="25">
        <f t="shared" si="0"/>
        <v>59</v>
      </c>
      <c r="B70" s="21" t="s">
        <v>46</v>
      </c>
      <c r="C70" s="97">
        <v>8110051180</v>
      </c>
      <c r="D70" s="59" t="s">
        <v>47</v>
      </c>
      <c r="E70" s="59"/>
      <c r="F70" s="41">
        <f t="shared" si="9"/>
        <v>14007.97</v>
      </c>
      <c r="G70" s="41">
        <f t="shared" si="9"/>
        <v>14534.97</v>
      </c>
      <c r="H70" s="41">
        <f t="shared" si="9"/>
        <v>0</v>
      </c>
    </row>
    <row r="71" spans="1:8" ht="12.75">
      <c r="A71" s="25">
        <f t="shared" si="0"/>
        <v>60</v>
      </c>
      <c r="B71" s="20" t="s">
        <v>159</v>
      </c>
      <c r="C71" s="97">
        <v>8110051180</v>
      </c>
      <c r="D71" s="59" t="s">
        <v>47</v>
      </c>
      <c r="E71" s="53" t="s">
        <v>133</v>
      </c>
      <c r="F71" s="41">
        <f>F72</f>
        <v>14007.97</v>
      </c>
      <c r="G71" s="41">
        <f>G72</f>
        <v>14534.97</v>
      </c>
      <c r="H71" s="41">
        <f>H72</f>
        <v>0</v>
      </c>
    </row>
    <row r="72" spans="1:8" ht="12.75">
      <c r="A72" s="25">
        <f t="shared" si="0"/>
        <v>61</v>
      </c>
      <c r="B72" s="20" t="s">
        <v>160</v>
      </c>
      <c r="C72" s="97">
        <v>8110051180</v>
      </c>
      <c r="D72" s="59" t="s">
        <v>47</v>
      </c>
      <c r="E72" s="53" t="s">
        <v>134</v>
      </c>
      <c r="F72" s="41">
        <v>14007.97</v>
      </c>
      <c r="G72" s="41">
        <v>14534.97</v>
      </c>
      <c r="H72" s="41">
        <v>0</v>
      </c>
    </row>
    <row r="73" spans="1:8" ht="76.5">
      <c r="A73" s="25">
        <f t="shared" si="0"/>
        <v>62</v>
      </c>
      <c r="B73" s="20" t="s">
        <v>248</v>
      </c>
      <c r="C73" s="61">
        <v>8110075140</v>
      </c>
      <c r="D73" s="53"/>
      <c r="E73" s="53"/>
      <c r="F73" s="41">
        <f aca="true" t="shared" si="10" ref="F73:H76">F74</f>
        <v>195</v>
      </c>
      <c r="G73" s="41">
        <f t="shared" si="10"/>
        <v>195</v>
      </c>
      <c r="H73" s="41">
        <f t="shared" si="10"/>
        <v>195</v>
      </c>
    </row>
    <row r="74" spans="1:8" ht="25.5">
      <c r="A74" s="25">
        <f t="shared" si="0"/>
        <v>63</v>
      </c>
      <c r="B74" s="29" t="s">
        <v>43</v>
      </c>
      <c r="C74" s="95">
        <v>8110075140</v>
      </c>
      <c r="D74" s="96" t="s">
        <v>44</v>
      </c>
      <c r="E74" s="96"/>
      <c r="F74" s="41">
        <f t="shared" si="10"/>
        <v>195</v>
      </c>
      <c r="G74" s="41">
        <f t="shared" si="10"/>
        <v>195</v>
      </c>
      <c r="H74" s="41">
        <f t="shared" si="10"/>
        <v>195</v>
      </c>
    </row>
    <row r="75" spans="1:8" ht="25.5">
      <c r="A75" s="25">
        <f t="shared" si="0"/>
        <v>64</v>
      </c>
      <c r="B75" s="29" t="s">
        <v>46</v>
      </c>
      <c r="C75" s="95">
        <v>8110075140</v>
      </c>
      <c r="D75" s="96" t="s">
        <v>47</v>
      </c>
      <c r="E75" s="96"/>
      <c r="F75" s="41">
        <f t="shared" si="10"/>
        <v>195</v>
      </c>
      <c r="G75" s="41">
        <f t="shared" si="10"/>
        <v>195</v>
      </c>
      <c r="H75" s="41">
        <f t="shared" si="10"/>
        <v>195</v>
      </c>
    </row>
    <row r="76" spans="1:8" ht="12.75">
      <c r="A76" s="25">
        <f t="shared" si="0"/>
        <v>65</v>
      </c>
      <c r="B76" s="20" t="s">
        <v>146</v>
      </c>
      <c r="C76" s="95">
        <v>8110075140</v>
      </c>
      <c r="D76" s="96" t="s">
        <v>47</v>
      </c>
      <c r="E76" s="96" t="s">
        <v>122</v>
      </c>
      <c r="F76" s="41">
        <f t="shared" si="10"/>
        <v>195</v>
      </c>
      <c r="G76" s="41">
        <f t="shared" si="10"/>
        <v>195</v>
      </c>
      <c r="H76" s="41">
        <f t="shared" si="10"/>
        <v>195</v>
      </c>
    </row>
    <row r="77" spans="1:8" ht="12.75">
      <c r="A77" s="25">
        <f t="shared" si="0"/>
        <v>66</v>
      </c>
      <c r="B77" s="20" t="s">
        <v>158</v>
      </c>
      <c r="C77" s="95">
        <v>8110075140</v>
      </c>
      <c r="D77" s="96" t="s">
        <v>47</v>
      </c>
      <c r="E77" s="53" t="s">
        <v>132</v>
      </c>
      <c r="F77" s="41">
        <v>195</v>
      </c>
      <c r="G77" s="41">
        <v>195</v>
      </c>
      <c r="H77" s="41">
        <v>195</v>
      </c>
    </row>
    <row r="78" spans="1:8" ht="51">
      <c r="A78" s="25">
        <f aca="true" t="shared" si="11" ref="A78:A104">A77+1</f>
        <v>67</v>
      </c>
      <c r="B78" s="20" t="s">
        <v>245</v>
      </c>
      <c r="C78" s="61">
        <v>8110080050</v>
      </c>
      <c r="D78" s="53"/>
      <c r="E78" s="53"/>
      <c r="F78" s="41">
        <f aca="true" t="shared" si="12" ref="F78:H81">F79</f>
        <v>1000</v>
      </c>
      <c r="G78" s="41">
        <f t="shared" si="12"/>
        <v>1000</v>
      </c>
      <c r="H78" s="41">
        <f t="shared" si="12"/>
        <v>1000</v>
      </c>
    </row>
    <row r="79" spans="1:8" ht="12.75">
      <c r="A79" s="25">
        <f t="shared" si="11"/>
        <v>68</v>
      </c>
      <c r="B79" s="20" t="s">
        <v>209</v>
      </c>
      <c r="C79" s="61">
        <v>8110080050</v>
      </c>
      <c r="D79" s="53" t="s">
        <v>210</v>
      </c>
      <c r="E79" s="53"/>
      <c r="F79" s="41">
        <f t="shared" si="12"/>
        <v>1000</v>
      </c>
      <c r="G79" s="41">
        <f t="shared" si="12"/>
        <v>1000</v>
      </c>
      <c r="H79" s="41">
        <f t="shared" si="12"/>
        <v>1000</v>
      </c>
    </row>
    <row r="80" spans="1:8" ht="12.75">
      <c r="A80" s="25">
        <f t="shared" si="11"/>
        <v>69</v>
      </c>
      <c r="B80" s="20" t="s">
        <v>68</v>
      </c>
      <c r="C80" s="61">
        <v>8110080050</v>
      </c>
      <c r="D80" s="53" t="s">
        <v>67</v>
      </c>
      <c r="E80" s="53"/>
      <c r="F80" s="41">
        <f t="shared" si="12"/>
        <v>1000</v>
      </c>
      <c r="G80" s="41">
        <f t="shared" si="12"/>
        <v>1000</v>
      </c>
      <c r="H80" s="41">
        <f t="shared" si="12"/>
        <v>1000</v>
      </c>
    </row>
    <row r="81" spans="1:8" ht="12.75">
      <c r="A81" s="25">
        <f t="shared" si="11"/>
        <v>70</v>
      </c>
      <c r="B81" s="20" t="s">
        <v>146</v>
      </c>
      <c r="C81" s="61">
        <v>8110080050</v>
      </c>
      <c r="D81" s="53" t="s">
        <v>67</v>
      </c>
      <c r="E81" s="53" t="s">
        <v>122</v>
      </c>
      <c r="F81" s="41">
        <f t="shared" si="12"/>
        <v>1000</v>
      </c>
      <c r="G81" s="41">
        <f t="shared" si="12"/>
        <v>1000</v>
      </c>
      <c r="H81" s="41">
        <f t="shared" si="12"/>
        <v>1000</v>
      </c>
    </row>
    <row r="82" spans="1:8" ht="12.75">
      <c r="A82" s="25">
        <f t="shared" si="11"/>
        <v>71</v>
      </c>
      <c r="B82" s="20" t="s">
        <v>149</v>
      </c>
      <c r="C82" s="61">
        <v>8110080050</v>
      </c>
      <c r="D82" s="33">
        <v>870</v>
      </c>
      <c r="E82" s="96" t="s">
        <v>131</v>
      </c>
      <c r="F82" s="41">
        <v>1000</v>
      </c>
      <c r="G82" s="41">
        <v>1000</v>
      </c>
      <c r="H82" s="41">
        <v>1000</v>
      </c>
    </row>
    <row r="83" spans="1:8" ht="51">
      <c r="A83" s="25">
        <f t="shared" si="11"/>
        <v>72</v>
      </c>
      <c r="B83" s="21" t="s">
        <v>208</v>
      </c>
      <c r="C83" s="61">
        <v>8110080210</v>
      </c>
      <c r="D83" s="25"/>
      <c r="E83" s="53"/>
      <c r="F83" s="41">
        <f>F84+F88+F92</f>
        <v>2085396.68</v>
      </c>
      <c r="G83" s="41">
        <f>G84+G88+G92</f>
        <v>2017157.5</v>
      </c>
      <c r="H83" s="41">
        <f>H84+H88+H92</f>
        <v>1935540.53</v>
      </c>
    </row>
    <row r="84" spans="1:8" ht="63.75">
      <c r="A84" s="25">
        <f t="shared" si="11"/>
        <v>73</v>
      </c>
      <c r="B84" s="21" t="s">
        <v>45</v>
      </c>
      <c r="C84" s="61">
        <v>8110080210</v>
      </c>
      <c r="D84" s="25">
        <v>100</v>
      </c>
      <c r="E84" s="53"/>
      <c r="F84" s="41">
        <f>F85</f>
        <v>1737629.19</v>
      </c>
      <c r="G84" s="41">
        <f aca="true" t="shared" si="13" ref="G84:H86">G85</f>
        <v>1737629.19</v>
      </c>
      <c r="H84" s="41">
        <f t="shared" si="13"/>
        <v>1737629.19</v>
      </c>
    </row>
    <row r="85" spans="1:8" ht="25.5">
      <c r="A85" s="25">
        <f t="shared" si="11"/>
        <v>74</v>
      </c>
      <c r="B85" s="29" t="s">
        <v>206</v>
      </c>
      <c r="C85" s="95">
        <v>8110080210</v>
      </c>
      <c r="D85" s="33">
        <v>120</v>
      </c>
      <c r="E85" s="96"/>
      <c r="F85" s="41">
        <f>F86</f>
        <v>1737629.19</v>
      </c>
      <c r="G85" s="41">
        <f t="shared" si="13"/>
        <v>1737629.19</v>
      </c>
      <c r="H85" s="41">
        <f t="shared" si="13"/>
        <v>1737629.19</v>
      </c>
    </row>
    <row r="86" spans="1:8" ht="12.75">
      <c r="A86" s="25">
        <f t="shared" si="11"/>
        <v>75</v>
      </c>
      <c r="B86" s="20" t="s">
        <v>146</v>
      </c>
      <c r="C86" s="95">
        <v>8110080210</v>
      </c>
      <c r="D86" s="33">
        <v>120</v>
      </c>
      <c r="E86" s="96" t="s">
        <v>122</v>
      </c>
      <c r="F86" s="41">
        <f>F87</f>
        <v>1737629.19</v>
      </c>
      <c r="G86" s="41">
        <f t="shared" si="13"/>
        <v>1737629.19</v>
      </c>
      <c r="H86" s="41">
        <f t="shared" si="13"/>
        <v>1737629.19</v>
      </c>
    </row>
    <row r="87" spans="1:8" ht="51">
      <c r="A87" s="25">
        <f t="shared" si="11"/>
        <v>76</v>
      </c>
      <c r="B87" s="21" t="s">
        <v>148</v>
      </c>
      <c r="C87" s="95">
        <v>8110080210</v>
      </c>
      <c r="D87" s="25">
        <v>120</v>
      </c>
      <c r="E87" s="53" t="s">
        <v>130</v>
      </c>
      <c r="F87" s="41">
        <v>1737629.19</v>
      </c>
      <c r="G87" s="41">
        <v>1737629.19</v>
      </c>
      <c r="H87" s="41">
        <v>1737629.19</v>
      </c>
    </row>
    <row r="88" spans="1:8" ht="25.5">
      <c r="A88" s="25">
        <f t="shared" si="11"/>
        <v>77</v>
      </c>
      <c r="B88" s="29" t="s">
        <v>43</v>
      </c>
      <c r="C88" s="95">
        <v>8110080210</v>
      </c>
      <c r="D88" s="33">
        <v>200</v>
      </c>
      <c r="E88" s="96"/>
      <c r="F88" s="41">
        <f>F89</f>
        <v>344691.79</v>
      </c>
      <c r="G88" s="41">
        <f aca="true" t="shared" si="14" ref="G88:H90">G89</f>
        <v>276453.07</v>
      </c>
      <c r="H88" s="41">
        <f t="shared" si="14"/>
        <v>194836.1</v>
      </c>
    </row>
    <row r="89" spans="1:8" ht="25.5">
      <c r="A89" s="25">
        <f t="shared" si="11"/>
        <v>78</v>
      </c>
      <c r="B89" s="29" t="s">
        <v>46</v>
      </c>
      <c r="C89" s="95">
        <v>8110080210</v>
      </c>
      <c r="D89" s="33">
        <v>240</v>
      </c>
      <c r="E89" s="96"/>
      <c r="F89" s="41">
        <f>F90</f>
        <v>344691.79</v>
      </c>
      <c r="G89" s="41">
        <f t="shared" si="14"/>
        <v>276453.07</v>
      </c>
      <c r="H89" s="41">
        <f t="shared" si="14"/>
        <v>194836.1</v>
      </c>
    </row>
    <row r="90" spans="1:8" ht="12.75">
      <c r="A90" s="25">
        <f t="shared" si="11"/>
        <v>79</v>
      </c>
      <c r="B90" s="20" t="s">
        <v>146</v>
      </c>
      <c r="C90" s="95">
        <v>8110080210</v>
      </c>
      <c r="D90" s="33">
        <v>240</v>
      </c>
      <c r="E90" s="96" t="s">
        <v>122</v>
      </c>
      <c r="F90" s="41">
        <f>F91</f>
        <v>344691.79</v>
      </c>
      <c r="G90" s="41">
        <f t="shared" si="14"/>
        <v>276453.07</v>
      </c>
      <c r="H90" s="41">
        <f t="shared" si="14"/>
        <v>194836.1</v>
      </c>
    </row>
    <row r="91" spans="1:8" ht="51">
      <c r="A91" s="25">
        <f t="shared" si="11"/>
        <v>80</v>
      </c>
      <c r="B91" s="21" t="s">
        <v>148</v>
      </c>
      <c r="C91" s="95">
        <v>8110080210</v>
      </c>
      <c r="D91" s="25">
        <v>240</v>
      </c>
      <c r="E91" s="53" t="s">
        <v>130</v>
      </c>
      <c r="F91" s="41">
        <v>344691.79</v>
      </c>
      <c r="G91" s="41">
        <v>276453.07</v>
      </c>
      <c r="H91" s="41">
        <v>194836.1</v>
      </c>
    </row>
    <row r="92" spans="1:8" ht="12.75">
      <c r="A92" s="25">
        <f t="shared" si="11"/>
        <v>81</v>
      </c>
      <c r="B92" s="29" t="s">
        <v>209</v>
      </c>
      <c r="C92" s="95">
        <v>8110080210</v>
      </c>
      <c r="D92" s="33">
        <v>800</v>
      </c>
      <c r="E92" s="96"/>
      <c r="F92" s="41">
        <f aca="true" t="shared" si="15" ref="F92:H93">F93</f>
        <v>3075.7</v>
      </c>
      <c r="G92" s="41">
        <f>G93</f>
        <v>3075.24</v>
      </c>
      <c r="H92" s="41">
        <f t="shared" si="15"/>
        <v>3075.24</v>
      </c>
    </row>
    <row r="93" spans="1:8" ht="12.75">
      <c r="A93" s="25">
        <f t="shared" si="11"/>
        <v>82</v>
      </c>
      <c r="B93" s="29" t="s">
        <v>71</v>
      </c>
      <c r="C93" s="95">
        <v>8110080210</v>
      </c>
      <c r="D93" s="33">
        <v>850</v>
      </c>
      <c r="E93" s="96"/>
      <c r="F93" s="41">
        <f t="shared" si="15"/>
        <v>3075.7</v>
      </c>
      <c r="G93" s="41">
        <f t="shared" si="15"/>
        <v>3075.24</v>
      </c>
      <c r="H93" s="41">
        <f t="shared" si="15"/>
        <v>3075.24</v>
      </c>
    </row>
    <row r="94" spans="1:8" ht="12.75">
      <c r="A94" s="25">
        <f t="shared" si="11"/>
        <v>83</v>
      </c>
      <c r="B94" s="20" t="s">
        <v>146</v>
      </c>
      <c r="C94" s="95">
        <v>8110080210</v>
      </c>
      <c r="D94" s="33">
        <v>850</v>
      </c>
      <c r="E94" s="96" t="s">
        <v>122</v>
      </c>
      <c r="F94" s="41">
        <f>F95</f>
        <v>3075.7</v>
      </c>
      <c r="G94" s="41">
        <f>G95</f>
        <v>3075.24</v>
      </c>
      <c r="H94" s="41">
        <f>H95</f>
        <v>3075.24</v>
      </c>
    </row>
    <row r="95" spans="1:8" ht="51">
      <c r="A95" s="25">
        <f t="shared" si="11"/>
        <v>84</v>
      </c>
      <c r="B95" s="21" t="s">
        <v>148</v>
      </c>
      <c r="C95" s="95">
        <v>8110080210</v>
      </c>
      <c r="D95" s="33">
        <v>850</v>
      </c>
      <c r="E95" s="96" t="s">
        <v>130</v>
      </c>
      <c r="F95" s="41">
        <v>3075.7</v>
      </c>
      <c r="G95" s="41">
        <v>3075.24</v>
      </c>
      <c r="H95" s="41">
        <v>3075.24</v>
      </c>
    </row>
    <row r="96" spans="1:8" ht="38.25">
      <c r="A96" s="25">
        <f t="shared" si="11"/>
        <v>85</v>
      </c>
      <c r="B96" s="21" t="s">
        <v>203</v>
      </c>
      <c r="C96" s="61">
        <v>9100000000</v>
      </c>
      <c r="D96" s="25"/>
      <c r="E96" s="53"/>
      <c r="F96" s="41">
        <f aca="true" t="shared" si="16" ref="F96:H101">F97</f>
        <v>760551.32</v>
      </c>
      <c r="G96" s="41">
        <f t="shared" si="16"/>
        <v>760551.32</v>
      </c>
      <c r="H96" s="41">
        <f t="shared" si="16"/>
        <v>760551.32</v>
      </c>
    </row>
    <row r="97" spans="1:8" ht="12.75">
      <c r="A97" s="25">
        <f t="shared" si="11"/>
        <v>86</v>
      </c>
      <c r="B97" s="20" t="s">
        <v>204</v>
      </c>
      <c r="C97" s="61">
        <v>9110000000</v>
      </c>
      <c r="D97" s="25"/>
      <c r="E97" s="53"/>
      <c r="F97" s="41">
        <f t="shared" si="16"/>
        <v>760551.32</v>
      </c>
      <c r="G97" s="41">
        <f t="shared" si="16"/>
        <v>760551.32</v>
      </c>
      <c r="H97" s="41">
        <f t="shared" si="16"/>
        <v>760551.32</v>
      </c>
    </row>
    <row r="98" spans="1:8" ht="63.75">
      <c r="A98" s="25">
        <f t="shared" si="11"/>
        <v>87</v>
      </c>
      <c r="B98" s="21" t="s">
        <v>205</v>
      </c>
      <c r="C98" s="61">
        <v>9110080210</v>
      </c>
      <c r="D98" s="25"/>
      <c r="E98" s="53"/>
      <c r="F98" s="41">
        <f t="shared" si="16"/>
        <v>760551.32</v>
      </c>
      <c r="G98" s="41">
        <f t="shared" si="16"/>
        <v>760551.32</v>
      </c>
      <c r="H98" s="41">
        <f t="shared" si="16"/>
        <v>760551.32</v>
      </c>
    </row>
    <row r="99" spans="1:8" ht="63.75">
      <c r="A99" s="25">
        <f t="shared" si="11"/>
        <v>88</v>
      </c>
      <c r="B99" s="21" t="s">
        <v>45</v>
      </c>
      <c r="C99" s="61">
        <v>9110080210</v>
      </c>
      <c r="D99" s="25">
        <v>100</v>
      </c>
      <c r="E99" s="53"/>
      <c r="F99" s="41">
        <f t="shared" si="16"/>
        <v>760551.32</v>
      </c>
      <c r="G99" s="41">
        <f t="shared" si="16"/>
        <v>760551.32</v>
      </c>
      <c r="H99" s="41">
        <f t="shared" si="16"/>
        <v>760551.32</v>
      </c>
    </row>
    <row r="100" spans="1:8" ht="25.5">
      <c r="A100" s="25">
        <f t="shared" si="11"/>
        <v>89</v>
      </c>
      <c r="B100" s="29" t="s">
        <v>206</v>
      </c>
      <c r="C100" s="95">
        <v>9110080210</v>
      </c>
      <c r="D100" s="33">
        <v>120</v>
      </c>
      <c r="E100" s="96"/>
      <c r="F100" s="41">
        <f t="shared" si="16"/>
        <v>760551.32</v>
      </c>
      <c r="G100" s="41">
        <f t="shared" si="16"/>
        <v>760551.32</v>
      </c>
      <c r="H100" s="41">
        <f t="shared" si="16"/>
        <v>760551.32</v>
      </c>
    </row>
    <row r="101" spans="1:8" ht="12.75">
      <c r="A101" s="25">
        <f t="shared" si="11"/>
        <v>90</v>
      </c>
      <c r="B101" s="20" t="s">
        <v>146</v>
      </c>
      <c r="C101" s="95">
        <v>9110080210</v>
      </c>
      <c r="D101" s="33">
        <v>120</v>
      </c>
      <c r="E101" s="96" t="s">
        <v>122</v>
      </c>
      <c r="F101" s="41">
        <f t="shared" si="16"/>
        <v>760551.32</v>
      </c>
      <c r="G101" s="41">
        <f t="shared" si="16"/>
        <v>760551.32</v>
      </c>
      <c r="H101" s="41">
        <f t="shared" si="16"/>
        <v>760551.32</v>
      </c>
    </row>
    <row r="102" spans="1:8" ht="38.25">
      <c r="A102" s="25">
        <f t="shared" si="11"/>
        <v>91</v>
      </c>
      <c r="B102" s="21" t="s">
        <v>168</v>
      </c>
      <c r="C102" s="95">
        <v>9110080210</v>
      </c>
      <c r="D102" s="33">
        <v>120</v>
      </c>
      <c r="E102" s="53" t="s">
        <v>129</v>
      </c>
      <c r="F102" s="41">
        <v>760551.32</v>
      </c>
      <c r="G102" s="41">
        <v>760551.32</v>
      </c>
      <c r="H102" s="41">
        <v>760551.32</v>
      </c>
    </row>
    <row r="103" spans="1:8" ht="12.75">
      <c r="A103" s="25">
        <f t="shared" si="11"/>
        <v>92</v>
      </c>
      <c r="B103" s="20" t="s">
        <v>172</v>
      </c>
      <c r="C103" s="61"/>
      <c r="D103" s="53"/>
      <c r="E103" s="25"/>
      <c r="F103" s="41"/>
      <c r="G103" s="41">
        <v>81539.18</v>
      </c>
      <c r="H103" s="41">
        <v>160956.15</v>
      </c>
    </row>
    <row r="104" spans="1:9" s="82" customFormat="1" ht="12.75">
      <c r="A104" s="25">
        <f t="shared" si="11"/>
        <v>93</v>
      </c>
      <c r="B104" s="28" t="s">
        <v>40</v>
      </c>
      <c r="C104" s="98"/>
      <c r="D104" s="99"/>
      <c r="E104" s="100"/>
      <c r="F104" s="40">
        <f>F96+F57+F12+F103</f>
        <v>3331353.9999999995</v>
      </c>
      <c r="G104" s="40">
        <f>G96+G57+G12+G103</f>
        <v>3261567</v>
      </c>
      <c r="H104" s="40">
        <f>H96+H57+H12+H103</f>
        <v>3219123</v>
      </c>
      <c r="I104" s="129"/>
    </row>
  </sheetData>
  <sheetProtection/>
  <mergeCells count="13">
    <mergeCell ref="A8:A10"/>
    <mergeCell ref="B8:B10"/>
    <mergeCell ref="C8:C10"/>
    <mergeCell ref="D8:D10"/>
    <mergeCell ref="E8:E10"/>
    <mergeCell ref="F8:F10"/>
    <mergeCell ref="A1:H1"/>
    <mergeCell ref="A2:H2"/>
    <mergeCell ref="A3:H3"/>
    <mergeCell ref="A5:H6"/>
    <mergeCell ref="A7:H7"/>
    <mergeCell ref="G8:G10"/>
    <mergeCell ref="H8:H10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zaharovka</cp:lastModifiedBy>
  <cp:lastPrinted>2020-01-10T04:38:35Z</cp:lastPrinted>
  <dcterms:created xsi:type="dcterms:W3CDTF">2010-12-02T07:50:49Z</dcterms:created>
  <dcterms:modified xsi:type="dcterms:W3CDTF">2020-01-14T01:27:05Z</dcterms:modified>
  <cp:category/>
  <cp:version/>
  <cp:contentType/>
  <cp:contentStatus/>
</cp:coreProperties>
</file>